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d.reid\Desktop\"/>
    </mc:Choice>
  </mc:AlternateContent>
  <xr:revisionPtr revIDLastSave="0" documentId="13_ncr:1_{3661476A-45A5-412B-B970-AD7FF6B07138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Table 1" sheetId="1" r:id="rId1"/>
  </sheets>
  <definedNames>
    <definedName name="_xlnm.Print_Area" localSheetId="0">'Table 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 s="1"/>
  <c r="I23" i="1" l="1"/>
  <c r="F23" i="1" s="1"/>
  <c r="A31" i="1" l="1"/>
  <c r="H31" i="1" s="1"/>
  <c r="E13" i="1"/>
  <c r="A32" i="1" l="1"/>
  <c r="I27" i="1"/>
  <c r="F27" i="1" s="1"/>
  <c r="I26" i="1"/>
  <c r="F26" i="1" s="1"/>
  <c r="I25" i="1"/>
  <c r="F25" i="1" s="1"/>
  <c r="I24" i="1"/>
  <c r="F24" i="1" s="1"/>
  <c r="I22" i="1"/>
  <c r="F22" i="1" s="1"/>
  <c r="I21" i="1"/>
  <c r="H30" i="1"/>
  <c r="H32" i="1" s="1"/>
  <c r="G30" i="1"/>
  <c r="G31" i="1" s="1"/>
  <c r="I31" i="1" s="1"/>
  <c r="A41" i="1"/>
  <c r="I38" i="1" l="1"/>
  <c r="G32" i="1"/>
  <c r="I32" i="1" s="1"/>
  <c r="A43" i="1"/>
  <c r="I29" i="1"/>
  <c r="E10" i="1" l="1"/>
  <c r="I18" i="1" l="1"/>
  <c r="I16" i="1"/>
  <c r="H9" i="1"/>
  <c r="I30" i="1" l="1"/>
  <c r="I34" i="1" l="1"/>
  <c r="G19" i="1" s="1"/>
  <c r="A42" i="1"/>
  <c r="A44" i="1" l="1"/>
  <c r="J1" i="1" s="1"/>
</calcChain>
</file>

<file path=xl/sharedStrings.xml><?xml version="1.0" encoding="utf-8"?>
<sst xmlns="http://schemas.openxmlformats.org/spreadsheetml/2006/main" count="46" uniqueCount="46">
  <si>
    <t>Direct Labor</t>
  </si>
  <si>
    <t>Project No.:</t>
  </si>
  <si>
    <t>Project Location:</t>
  </si>
  <si>
    <t>Control No.:</t>
  </si>
  <si>
    <t>Agreement No.:</t>
  </si>
  <si>
    <t>Current Billing Period:</t>
  </si>
  <si>
    <t>Previously Billed</t>
  </si>
  <si>
    <t>To Date</t>
  </si>
  <si>
    <t>Title:</t>
  </si>
  <si>
    <t>Date:</t>
  </si>
  <si>
    <t xml:space="preserve">Amount                                              </t>
  </si>
  <si>
    <t>Invoice Date:</t>
  </si>
  <si>
    <t>Invoice No.:</t>
  </si>
  <si>
    <t>AFE No.:</t>
  </si>
  <si>
    <t>Expire Date:</t>
  </si>
  <si>
    <t>n/a</t>
  </si>
  <si>
    <t>Direct Costs (Non-Labor)</t>
  </si>
  <si>
    <t>thru</t>
  </si>
  <si>
    <t>Agreement No:</t>
  </si>
  <si>
    <t>Agreement amount thru supplement #</t>
  </si>
  <si>
    <t>Adjustments:</t>
  </si>
  <si>
    <r>
      <t xml:space="preserve">Outside Services </t>
    </r>
    <r>
      <rPr>
        <i/>
        <sz val="11"/>
        <rFont val="Arial"/>
        <family val="2"/>
      </rPr>
      <t>(Subconsultants):</t>
    </r>
  </si>
  <si>
    <t>Total Agreement Amount Remaining:</t>
  </si>
  <si>
    <t>Cost Breakdown Form</t>
  </si>
  <si>
    <t>Maximum Not-to-Exceed Amount</t>
  </si>
  <si>
    <t>Description:</t>
  </si>
  <si>
    <t>check that agreement is not overbilled</t>
  </si>
  <si>
    <t>Name</t>
  </si>
  <si>
    <t>Max Amount</t>
  </si>
  <si>
    <t>check that end of service period date is not past agreement expiration date</t>
  </si>
  <si>
    <t>check that each sub is not overbilled</t>
  </si>
  <si>
    <t>check that unbilled sub costs are not more than what is left in agreement</t>
  </si>
  <si>
    <t>Signature (typed or signed name required):</t>
  </si>
  <si>
    <t>Agency Name:</t>
  </si>
  <si>
    <t>for LPA Reimbursement</t>
  </si>
  <si>
    <t>By submitting this form electronically to State, LPA certifies submitted costs are actual and allowed by contract</t>
  </si>
  <si>
    <t>Local Share (typically 20%)</t>
  </si>
  <si>
    <t>100% Total Costs Incurred</t>
  </si>
  <si>
    <t>Cost Split</t>
  </si>
  <si>
    <t>Local Share</t>
  </si>
  <si>
    <t>Total Amount Due</t>
  </si>
  <si>
    <t>Federal Share (typically 80%)</t>
  </si>
  <si>
    <t>*The amounts to be entered below should 
represent the 100% amounts</t>
  </si>
  <si>
    <t>*This Period</t>
  </si>
  <si>
    <t>LPA's email contact for invoice-related questions:</t>
  </si>
  <si>
    <t>NDOT Form 162lpa, v17.0701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</si>
</sst>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"/>
    <numFmt numFmtId="166" formatCode="m/d/yyyy;@"/>
    <numFmt numFmtId="167" formatCode="[$-409]mmmm\ d\,\ yyyy;@"/>
  </numFmts>
  <fonts count="27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u/>
      <sz val="8"/>
      <name val="Arial"/>
      <family val="2"/>
    </font>
    <font>
      <sz val="10"/>
      <color theme="3"/>
      <name val="Arial"/>
      <family val="2"/>
    </font>
    <font>
      <sz val="10"/>
      <name val="Arial Narrow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i/>
      <sz val="11"/>
      <name val="Arial"/>
      <family val="2"/>
    </font>
    <font>
      <sz val="10"/>
      <color theme="0"/>
      <name val="Times New Roman"/>
      <family val="1"/>
    </font>
    <font>
      <sz val="9"/>
      <name val="Arial"/>
      <family val="2"/>
    </font>
    <font>
      <i/>
      <sz val="8"/>
      <name val="Arial"/>
      <family val="2"/>
    </font>
    <font>
      <sz val="9"/>
      <color rgb="FFC0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9" fontId="7" fillId="0" borderId="26" xfId="1" applyFont="1" applyFill="1" applyBorder="1" applyAlignment="1" applyProtection="1">
      <alignment horizontal="right" vertical="center" wrapText="1"/>
    </xf>
    <xf numFmtId="164" fontId="7" fillId="0" borderId="26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/>
    </xf>
    <xf numFmtId="0" fontId="7" fillId="0" borderId="26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center" wrapText="1"/>
    </xf>
    <xf numFmtId="164" fontId="2" fillId="0" borderId="3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 vertical="top"/>
    </xf>
    <xf numFmtId="0" fontId="13" fillId="0" borderId="34" xfId="0" applyFont="1" applyFill="1" applyBorder="1" applyAlignment="1" applyProtection="1">
      <alignment horizontal="left" vertical="top" wrapText="1"/>
    </xf>
    <xf numFmtId="14" fontId="14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right" vertical="center"/>
    </xf>
    <xf numFmtId="164" fontId="4" fillId="3" borderId="9" xfId="1" applyNumberFormat="1" applyFont="1" applyFill="1" applyBorder="1" applyAlignment="1" applyProtection="1">
      <alignment horizontal="right" vertical="center" wrapText="1"/>
      <protection locked="0"/>
    </xf>
    <xf numFmtId="164" fontId="4" fillId="3" borderId="12" xfId="1" applyNumberFormat="1" applyFont="1" applyFill="1" applyBorder="1" applyAlignment="1" applyProtection="1">
      <alignment horizontal="right" vertical="center" wrapText="1"/>
      <protection locked="0"/>
    </xf>
    <xf numFmtId="167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167" fontId="14" fillId="3" borderId="28" xfId="0" applyNumberFormat="1" applyFont="1" applyFill="1" applyBorder="1" applyAlignment="1" applyProtection="1">
      <alignment horizontal="left" vertical="center" wrapText="1"/>
    </xf>
    <xf numFmtId="0" fontId="8" fillId="0" borderId="38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/>
    </xf>
    <xf numFmtId="164" fontId="4" fillId="3" borderId="10" xfId="0" applyNumberFormat="1" applyFont="1" applyFill="1" applyBorder="1" applyAlignment="1" applyProtection="1">
      <alignment vertical="center" wrapText="1"/>
      <protection locked="0"/>
    </xf>
    <xf numFmtId="164" fontId="4" fillId="3" borderId="23" xfId="0" applyNumberFormat="1" applyFont="1" applyFill="1" applyBorder="1" applyAlignment="1" applyProtection="1">
      <alignment vertical="center" wrapText="1"/>
      <protection locked="0"/>
    </xf>
    <xf numFmtId="164" fontId="2" fillId="0" borderId="32" xfId="0" applyNumberFormat="1" applyFont="1" applyFill="1" applyBorder="1" applyAlignment="1" applyProtection="1">
      <alignment horizontal="right" vertical="center" wrapText="1"/>
    </xf>
    <xf numFmtId="164" fontId="4" fillId="0" borderId="41" xfId="0" applyNumberFormat="1" applyFont="1" applyFill="1" applyBorder="1" applyAlignment="1" applyProtection="1">
      <alignment horizontal="right" vertical="center" wrapText="1"/>
    </xf>
    <xf numFmtId="164" fontId="4" fillId="0" borderId="40" xfId="0" applyNumberFormat="1" applyFont="1" applyFill="1" applyBorder="1" applyAlignment="1" applyProtection="1">
      <alignment vertical="center" wrapText="1"/>
    </xf>
    <xf numFmtId="164" fontId="4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left" vertical="top"/>
    </xf>
    <xf numFmtId="0" fontId="6" fillId="0" borderId="7" xfId="0" applyFont="1" applyFill="1" applyBorder="1" applyAlignment="1" applyProtection="1">
      <alignment horizontal="left" vertical="top"/>
    </xf>
    <xf numFmtId="0" fontId="6" fillId="0" borderId="8" xfId="0" applyFont="1" applyFill="1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42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right" vertical="top"/>
    </xf>
    <xf numFmtId="166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top" wrapText="1"/>
      <protection hidden="1"/>
    </xf>
    <xf numFmtId="44" fontId="4" fillId="3" borderId="12" xfId="1" applyNumberFormat="1" applyFont="1" applyFill="1" applyBorder="1" applyAlignment="1" applyProtection="1">
      <alignment horizontal="right" vertical="center" wrapText="1"/>
      <protection locked="0"/>
    </xf>
    <xf numFmtId="164" fontId="4" fillId="3" borderId="46" xfId="0" applyNumberFormat="1" applyFont="1" applyFill="1" applyBorder="1" applyAlignment="1" applyProtection="1">
      <alignment vertical="center"/>
      <protection locked="0"/>
    </xf>
    <xf numFmtId="164" fontId="2" fillId="0" borderId="47" xfId="0" applyNumberFormat="1" applyFont="1" applyFill="1" applyBorder="1" applyAlignment="1" applyProtection="1">
      <alignment horizontal="right"/>
    </xf>
    <xf numFmtId="0" fontId="8" fillId="0" borderId="49" xfId="0" applyFont="1" applyFill="1" applyBorder="1" applyAlignment="1" applyProtection="1">
      <alignment vertical="center"/>
    </xf>
    <xf numFmtId="0" fontId="8" fillId="0" borderId="50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horizontal="right" vertical="center"/>
    </xf>
    <xf numFmtId="165" fontId="4" fillId="3" borderId="48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56" xfId="1" applyFont="1" applyFill="1" applyBorder="1" applyAlignment="1" applyProtection="1">
      <alignment horizontal="center" vertical="center" wrapText="1"/>
    </xf>
    <xf numFmtId="164" fontId="4" fillId="0" borderId="44" xfId="0" applyNumberFormat="1" applyFont="1" applyFill="1" applyBorder="1" applyAlignment="1" applyProtection="1">
      <alignment horizontal="right" vertical="center" wrapText="1"/>
    </xf>
    <xf numFmtId="164" fontId="4" fillId="0" borderId="58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0" fontId="4" fillId="4" borderId="16" xfId="0" applyFont="1" applyFill="1" applyBorder="1" applyAlignment="1" applyProtection="1">
      <alignment vertical="center" wrapText="1"/>
    </xf>
    <xf numFmtId="0" fontId="7" fillId="0" borderId="6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vertical="center" wrapText="1"/>
    </xf>
    <xf numFmtId="164" fontId="4" fillId="0" borderId="55" xfId="0" applyNumberFormat="1" applyFont="1" applyFill="1" applyBorder="1" applyAlignment="1" applyProtection="1">
      <alignment horizontal="right" vertical="center" wrapText="1"/>
    </xf>
    <xf numFmtId="164" fontId="4" fillId="0" borderId="65" xfId="0" applyNumberFormat="1" applyFont="1" applyFill="1" applyBorder="1" applyAlignment="1" applyProtection="1">
      <alignment horizontal="right" vertical="center" wrapText="1"/>
    </xf>
    <xf numFmtId="164" fontId="7" fillId="0" borderId="71" xfId="0" applyNumberFormat="1" applyFont="1" applyFill="1" applyBorder="1" applyAlignment="1" applyProtection="1">
      <alignment horizontal="right" vertical="center" wrapText="1"/>
    </xf>
    <xf numFmtId="164" fontId="7" fillId="0" borderId="72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Fill="1" applyBorder="1" applyAlignment="1" applyProtection="1">
      <alignment horizontal="left" vertical="top"/>
    </xf>
    <xf numFmtId="14" fontId="26" fillId="3" borderId="5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44" xfId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left"/>
      <protection locked="0"/>
    </xf>
    <xf numFmtId="0" fontId="13" fillId="0" borderId="24" xfId="0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9" fontId="4" fillId="0" borderId="37" xfId="1" applyFont="1" applyFill="1" applyBorder="1" applyAlignment="1" applyProtection="1">
      <alignment horizontal="right" vertical="center" wrapText="1"/>
    </xf>
    <xf numFmtId="9" fontId="4" fillId="0" borderId="45" xfId="1" applyFont="1" applyFill="1" applyBorder="1" applyAlignment="1" applyProtection="1">
      <alignment horizontal="right" vertical="center" wrapText="1"/>
    </xf>
    <xf numFmtId="9" fontId="4" fillId="0" borderId="12" xfId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 applyProtection="1">
      <alignment horizontal="left" vertical="center" wrapText="1"/>
    </xf>
    <xf numFmtId="0" fontId="22" fillId="0" borderId="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49" fontId="24" fillId="0" borderId="0" xfId="0" applyNumberFormat="1" applyFont="1" applyFill="1" applyBorder="1" applyAlignment="1" applyProtection="1">
      <alignment horizontal="left" vertical="top"/>
    </xf>
    <xf numFmtId="0" fontId="13" fillId="0" borderId="25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9" fontId="4" fillId="0" borderId="60" xfId="1" applyFont="1" applyFill="1" applyBorder="1" applyAlignment="1" applyProtection="1">
      <alignment horizontal="right" vertical="center" wrapText="1"/>
    </xf>
    <xf numFmtId="9" fontId="4" fillId="0" borderId="44" xfId="1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left" vertical="center"/>
      <protection locked="0"/>
    </xf>
    <xf numFmtId="164" fontId="4" fillId="3" borderId="3" xfId="0" applyNumberFormat="1" applyFont="1" applyFill="1" applyBorder="1" applyAlignment="1" applyProtection="1">
      <alignment horizontal="right" vertical="center"/>
      <protection locked="0"/>
    </xf>
    <xf numFmtId="164" fontId="4" fillId="3" borderId="4" xfId="0" applyNumberFormat="1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0" borderId="37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right" vertical="center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15" fillId="3" borderId="45" xfId="0" applyFont="1" applyFill="1" applyBorder="1" applyAlignment="1" applyProtection="1">
      <alignment horizontal="left" vertical="center" wrapText="1"/>
      <protection locked="0"/>
    </xf>
    <xf numFmtId="0" fontId="15" fillId="3" borderId="36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right" vertical="center"/>
    </xf>
    <xf numFmtId="9" fontId="7" fillId="0" borderId="68" xfId="1" applyFont="1" applyFill="1" applyBorder="1" applyAlignment="1" applyProtection="1">
      <alignment horizontal="right" vertical="center" wrapText="1"/>
    </xf>
    <xf numFmtId="9" fontId="7" fillId="0" borderId="69" xfId="1" applyFont="1" applyFill="1" applyBorder="1" applyAlignment="1" applyProtection="1">
      <alignment horizontal="right" vertical="center" wrapText="1"/>
    </xf>
    <xf numFmtId="9" fontId="7" fillId="0" borderId="70" xfId="1" applyFont="1" applyFill="1" applyBorder="1" applyAlignment="1" applyProtection="1">
      <alignment horizontal="right" vertical="center" wrapText="1"/>
    </xf>
    <xf numFmtId="9" fontId="4" fillId="0" borderId="59" xfId="1" applyFont="1" applyFill="1" applyBorder="1" applyAlignment="1" applyProtection="1">
      <alignment horizontal="center" vertical="center" wrapText="1"/>
    </xf>
    <xf numFmtId="9" fontId="4" fillId="0" borderId="48" xfId="1" applyFont="1" applyFill="1" applyBorder="1" applyAlignment="1" applyProtection="1">
      <alignment horizontal="center" vertical="center" wrapText="1"/>
    </xf>
    <xf numFmtId="9" fontId="4" fillId="0" borderId="9" xfId="1" applyFont="1" applyFill="1" applyBorder="1" applyAlignment="1" applyProtection="1">
      <alignment horizontal="center" vertical="center" wrapText="1"/>
    </xf>
    <xf numFmtId="9" fontId="4" fillId="0" borderId="66" xfId="1" applyFont="1" applyFill="1" applyBorder="1" applyAlignment="1" applyProtection="1">
      <alignment horizontal="center" vertical="center" wrapText="1"/>
    </xf>
    <xf numFmtId="9" fontId="4" fillId="0" borderId="67" xfId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5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4" fillId="4" borderId="62" xfId="0" applyFont="1" applyFill="1" applyBorder="1" applyAlignment="1" applyProtection="1">
      <alignment horizontal="right" vertical="center" wrapText="1"/>
    </xf>
    <xf numFmtId="0" fontId="4" fillId="4" borderId="18" xfId="0" applyFont="1" applyFill="1" applyBorder="1" applyAlignment="1" applyProtection="1">
      <alignment horizontal="right" vertical="center" wrapText="1"/>
    </xf>
    <xf numFmtId="0" fontId="4" fillId="4" borderId="19" xfId="0" applyFont="1" applyFill="1" applyBorder="1" applyAlignment="1" applyProtection="1">
      <alignment horizontal="right" vertical="center" wrapText="1"/>
    </xf>
    <xf numFmtId="0" fontId="4" fillId="4" borderId="63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horizontal="right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right" vertical="center" wrapText="1"/>
    </xf>
    <xf numFmtId="0" fontId="4" fillId="0" borderId="56" xfId="0" applyFont="1" applyFill="1" applyBorder="1" applyAlignment="1" applyProtection="1">
      <alignment horizontal="right" vertical="center" wrapText="1"/>
    </xf>
    <xf numFmtId="0" fontId="9" fillId="0" borderId="60" xfId="0" applyFont="1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61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4" fontId="3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53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48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14" fillId="3" borderId="28" xfId="0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0" fontId="14" fillId="3" borderId="33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59" xfId="0" applyFont="1" applyFill="1" applyBorder="1" applyAlignment="1" applyProtection="1">
      <alignment horizontal="right" vertical="center" wrapText="1"/>
    </xf>
    <xf numFmtId="0" fontId="4" fillId="0" borderId="48" xfId="0" applyFont="1" applyFill="1" applyBorder="1" applyAlignment="1" applyProtection="1">
      <alignment horizontal="right" vertical="center" wrapText="1"/>
    </xf>
    <xf numFmtId="0" fontId="17" fillId="0" borderId="21" xfId="0" applyFont="1" applyFill="1" applyBorder="1" applyAlignment="1" applyProtection="1">
      <alignment horizontal="left" vertical="center"/>
      <protection hidden="1"/>
    </xf>
    <xf numFmtId="0" fontId="17" fillId="0" borderId="29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Percent" xfId="1" builtinId="5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98203</xdr:rowOff>
    </xdr:from>
    <xdr:to>
      <xdr:col>3</xdr:col>
      <xdr:colOff>121227</xdr:colOff>
      <xdr:row>1</xdr:row>
      <xdr:rowOff>181839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1" y="98203"/>
          <a:ext cx="1014844" cy="421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4"/>
  <sheetViews>
    <sheetView tabSelected="1" zoomScale="110" zoomScaleNormal="110" workbookViewId="0">
      <selection activeCell="G38" sqref="G38:H38"/>
    </sheetView>
  </sheetViews>
  <sheetFormatPr defaultColWidth="8.83203125" defaultRowHeight="12.75" x14ac:dyDescent="0.2"/>
  <cols>
    <col min="1" max="1" width="3.6640625" style="1" customWidth="1"/>
    <col min="2" max="3" width="6.6640625" style="1" customWidth="1"/>
    <col min="4" max="4" width="20.1640625" style="1" customWidth="1"/>
    <col min="5" max="5" width="8.1640625" style="1" customWidth="1"/>
    <col min="6" max="6" width="7" style="1" customWidth="1"/>
    <col min="7" max="7" width="19.33203125" style="1" customWidth="1"/>
    <col min="8" max="8" width="20.83203125" style="1" customWidth="1"/>
    <col min="9" max="9" width="17.6640625" style="1" customWidth="1"/>
    <col min="10" max="10" width="8.83203125" style="1" customWidth="1"/>
    <col min="11" max="11" width="15.83203125" style="1" customWidth="1"/>
    <col min="12" max="16384" width="8.83203125" style="1"/>
  </cols>
  <sheetData>
    <row r="1" spans="1:11" ht="26.25" x14ac:dyDescent="0.2">
      <c r="A1" s="22"/>
      <c r="B1" s="22"/>
      <c r="C1" s="132" t="s">
        <v>23</v>
      </c>
      <c r="D1" s="132"/>
      <c r="E1" s="132"/>
      <c r="F1" s="132"/>
      <c r="G1" s="132"/>
      <c r="H1" s="132"/>
      <c r="I1" s="132"/>
      <c r="J1" s="58">
        <f>SUM(A41:A44)</f>
        <v>0</v>
      </c>
    </row>
    <row r="2" spans="1:11" ht="18.75" customHeight="1" thickBot="1" x14ac:dyDescent="0.25">
      <c r="A2" s="21"/>
      <c r="B2" s="21"/>
      <c r="C2" s="144" t="s">
        <v>34</v>
      </c>
      <c r="D2" s="144"/>
      <c r="E2" s="144"/>
      <c r="F2" s="144"/>
      <c r="G2" s="144"/>
      <c r="H2" s="144"/>
      <c r="I2" s="144"/>
    </row>
    <row r="3" spans="1:11" ht="17.45" customHeight="1" thickTop="1" x14ac:dyDescent="0.2">
      <c r="A3" s="139" t="s">
        <v>33</v>
      </c>
      <c r="B3" s="140"/>
      <c r="C3" s="140"/>
      <c r="D3" s="140"/>
      <c r="E3" s="142"/>
      <c r="F3" s="142"/>
      <c r="G3" s="142"/>
      <c r="H3" s="142"/>
      <c r="I3" s="143"/>
    </row>
    <row r="4" spans="1:11" ht="17.45" customHeight="1" x14ac:dyDescent="0.2">
      <c r="A4" s="111" t="s">
        <v>3</v>
      </c>
      <c r="B4" s="112"/>
      <c r="C4" s="112"/>
      <c r="D4" s="112"/>
      <c r="E4" s="110"/>
      <c r="F4" s="110"/>
      <c r="G4" s="14" t="s">
        <v>1</v>
      </c>
      <c r="H4" s="110"/>
      <c r="I4" s="141"/>
    </row>
    <row r="5" spans="1:11" ht="17.45" customHeight="1" x14ac:dyDescent="0.2">
      <c r="A5" s="111" t="s">
        <v>2</v>
      </c>
      <c r="B5" s="112"/>
      <c r="C5" s="112"/>
      <c r="D5" s="112"/>
      <c r="E5" s="110"/>
      <c r="F5" s="110"/>
      <c r="G5" s="110"/>
      <c r="H5" s="110"/>
      <c r="I5" s="141"/>
    </row>
    <row r="6" spans="1:11" ht="17.45" hidden="1" customHeight="1" x14ac:dyDescent="0.2">
      <c r="A6" s="111" t="s">
        <v>13</v>
      </c>
      <c r="B6" s="112"/>
      <c r="C6" s="112"/>
      <c r="D6" s="112"/>
      <c r="E6" s="15" t="s">
        <v>15</v>
      </c>
      <c r="F6" s="49"/>
      <c r="G6" s="49"/>
      <c r="H6" s="49"/>
      <c r="I6" s="50"/>
    </row>
    <row r="7" spans="1:11" ht="17.45" customHeight="1" x14ac:dyDescent="0.2">
      <c r="A7" s="111" t="s">
        <v>4</v>
      </c>
      <c r="B7" s="112"/>
      <c r="C7" s="112"/>
      <c r="D7" s="112"/>
      <c r="E7" s="110"/>
      <c r="F7" s="110"/>
      <c r="G7" s="16" t="s">
        <v>14</v>
      </c>
      <c r="H7" s="19"/>
      <c r="I7" s="20"/>
    </row>
    <row r="8" spans="1:11" ht="17.45" customHeight="1" x14ac:dyDescent="0.2">
      <c r="A8" s="111" t="s">
        <v>12</v>
      </c>
      <c r="B8" s="112"/>
      <c r="C8" s="112"/>
      <c r="D8" s="112"/>
      <c r="E8" s="110"/>
      <c r="F8" s="110"/>
      <c r="G8" s="14" t="s">
        <v>11</v>
      </c>
      <c r="H8" s="19"/>
      <c r="I8" s="20"/>
    </row>
    <row r="9" spans="1:11" ht="17.45" customHeight="1" thickBot="1" x14ac:dyDescent="0.25">
      <c r="A9" s="145" t="s">
        <v>5</v>
      </c>
      <c r="B9" s="146"/>
      <c r="C9" s="146"/>
      <c r="D9" s="146"/>
      <c r="E9" s="59"/>
      <c r="F9" s="29" t="s">
        <v>17</v>
      </c>
      <c r="G9" s="13"/>
      <c r="H9" s="149" t="str">
        <f>IF(H7&lt;G9, "BEYOND EXPIRATION DATE","")</f>
        <v/>
      </c>
      <c r="I9" s="150"/>
    </row>
    <row r="10" spans="1:11" ht="28.5" customHeight="1" thickTop="1" x14ac:dyDescent="0.2">
      <c r="A10" s="42"/>
      <c r="B10" s="43"/>
      <c r="C10" s="43"/>
      <c r="D10" s="44" t="s">
        <v>18</v>
      </c>
      <c r="E10" s="108" t="str">
        <f>IF(E7="","",UPPER(E7))</f>
        <v/>
      </c>
      <c r="F10" s="109"/>
      <c r="G10" s="133" t="s">
        <v>24</v>
      </c>
      <c r="H10" s="135"/>
      <c r="I10" s="136"/>
    </row>
    <row r="11" spans="1:11" ht="18" customHeight="1" x14ac:dyDescent="0.2">
      <c r="A11" s="147" t="s">
        <v>19</v>
      </c>
      <c r="B11" s="148"/>
      <c r="C11" s="148"/>
      <c r="D11" s="148"/>
      <c r="E11" s="148"/>
      <c r="F11" s="45"/>
      <c r="G11" s="134"/>
      <c r="H11" s="137"/>
      <c r="I11" s="138"/>
    </row>
    <row r="12" spans="1:11" ht="24.75" customHeight="1" x14ac:dyDescent="0.2">
      <c r="A12" s="128" t="s">
        <v>38</v>
      </c>
      <c r="B12" s="129"/>
      <c r="C12" s="129"/>
      <c r="D12" s="129"/>
      <c r="E12" s="60"/>
      <c r="F12" s="126" t="s">
        <v>36</v>
      </c>
      <c r="G12" s="126"/>
      <c r="H12" s="122">
        <f>ROUND(H10*E12,2)</f>
        <v>0</v>
      </c>
      <c r="I12" s="123"/>
    </row>
    <row r="13" spans="1:11" ht="26.25" customHeight="1" thickBot="1" x14ac:dyDescent="0.25">
      <c r="A13" s="130"/>
      <c r="B13" s="131"/>
      <c r="C13" s="131"/>
      <c r="D13" s="131"/>
      <c r="E13" s="46" t="str">
        <f>IF(E12="","%",1-E12)</f>
        <v>%</v>
      </c>
      <c r="F13" s="127" t="s">
        <v>41</v>
      </c>
      <c r="G13" s="127"/>
      <c r="H13" s="124" t="str">
        <f>IF(E12="","$",H10-H12)</f>
        <v>$</v>
      </c>
      <c r="I13" s="125"/>
    </row>
    <row r="14" spans="1:11" ht="22.5" customHeight="1" thickTop="1" x14ac:dyDescent="0.2">
      <c r="A14" s="116" t="s">
        <v>42</v>
      </c>
      <c r="B14" s="117"/>
      <c r="C14" s="117"/>
      <c r="D14" s="117"/>
      <c r="E14" s="117"/>
      <c r="F14" s="118"/>
      <c r="G14" s="113" t="s">
        <v>10</v>
      </c>
      <c r="H14" s="114"/>
      <c r="I14" s="115"/>
    </row>
    <row r="15" spans="1:11" ht="18.75" customHeight="1" x14ac:dyDescent="0.2">
      <c r="A15" s="119"/>
      <c r="B15" s="120"/>
      <c r="C15" s="120"/>
      <c r="D15" s="120"/>
      <c r="E15" s="120"/>
      <c r="F15" s="121"/>
      <c r="G15" s="5" t="s">
        <v>43</v>
      </c>
      <c r="H15" s="6" t="s">
        <v>6</v>
      </c>
      <c r="I15" s="9" t="s">
        <v>7</v>
      </c>
      <c r="K15" s="7"/>
    </row>
    <row r="16" spans="1:11" ht="16.5" customHeight="1" x14ac:dyDescent="0.2">
      <c r="A16" s="77" t="s">
        <v>0</v>
      </c>
      <c r="B16" s="78"/>
      <c r="C16" s="78"/>
      <c r="D16" s="78"/>
      <c r="E16" s="78"/>
      <c r="F16" s="79"/>
      <c r="G16" s="17"/>
      <c r="H16" s="28">
        <v>0</v>
      </c>
      <c r="I16" s="10">
        <f>G16+H16</f>
        <v>0</v>
      </c>
    </row>
    <row r="17" spans="1:14" ht="16.5" hidden="1" customHeight="1" x14ac:dyDescent="0.2">
      <c r="A17" s="72"/>
      <c r="B17" s="73"/>
      <c r="C17" s="73"/>
      <c r="D17" s="73"/>
      <c r="E17" s="73"/>
      <c r="F17" s="74"/>
      <c r="G17" s="17"/>
      <c r="H17" s="28"/>
      <c r="I17" s="10"/>
    </row>
    <row r="18" spans="1:14" ht="16.5" customHeight="1" x14ac:dyDescent="0.2">
      <c r="A18" s="77" t="s">
        <v>16</v>
      </c>
      <c r="B18" s="78"/>
      <c r="C18" s="78"/>
      <c r="D18" s="78"/>
      <c r="E18" s="78"/>
      <c r="F18" s="79"/>
      <c r="G18" s="17"/>
      <c r="H18" s="28"/>
      <c r="I18" s="10">
        <f t="shared" ref="I18" si="0">G18+H18</f>
        <v>0</v>
      </c>
    </row>
    <row r="19" spans="1:14" ht="16.5" customHeight="1" x14ac:dyDescent="0.2">
      <c r="A19" s="77" t="s">
        <v>21</v>
      </c>
      <c r="B19" s="78"/>
      <c r="C19" s="78"/>
      <c r="D19" s="78"/>
      <c r="E19" s="78"/>
      <c r="F19" s="79"/>
      <c r="G19" s="105" t="str">
        <f>IF(I34&lt;(SUM(E21:E27)-SUM(I21:I27)),"ERROR: Total Agreement Amount Remaining must NOT be less than unbilled subconsultant costs",IF(OR(F21="over",F22="over",F24="over",F25="over",F26="over",F27="over"),"ERROR: One or more Subs are overbilled",""))</f>
        <v/>
      </c>
      <c r="H19" s="106"/>
      <c r="I19" s="107"/>
      <c r="N19" s="11"/>
    </row>
    <row r="20" spans="1:14" ht="16.5" customHeight="1" x14ac:dyDescent="0.2">
      <c r="A20" s="51"/>
      <c r="B20" s="82" t="s">
        <v>27</v>
      </c>
      <c r="C20" s="82"/>
      <c r="D20" s="82"/>
      <c r="E20" s="103" t="s">
        <v>28</v>
      </c>
      <c r="F20" s="104"/>
      <c r="G20" s="105"/>
      <c r="H20" s="106"/>
      <c r="I20" s="107"/>
    </row>
    <row r="21" spans="1:14" ht="16.5" customHeight="1" x14ac:dyDescent="0.2">
      <c r="A21" s="51"/>
      <c r="B21" s="85"/>
      <c r="C21" s="85"/>
      <c r="D21" s="85"/>
      <c r="E21" s="83"/>
      <c r="F21" s="84"/>
      <c r="G21" s="17"/>
      <c r="H21" s="23"/>
      <c r="I21" s="10">
        <f t="shared" ref="I21:I27" si="1">G21+H21</f>
        <v>0</v>
      </c>
    </row>
    <row r="22" spans="1:14" ht="16.5" customHeight="1" x14ac:dyDescent="0.2">
      <c r="A22" s="51"/>
      <c r="B22" s="85"/>
      <c r="C22" s="85"/>
      <c r="D22" s="85"/>
      <c r="E22" s="83"/>
      <c r="F22" s="84" t="str">
        <f t="shared" ref="F22:F27" si="2">IF(I22&gt;E22,"OVER","")</f>
        <v/>
      </c>
      <c r="G22" s="17"/>
      <c r="H22" s="23"/>
      <c r="I22" s="10">
        <f t="shared" si="1"/>
        <v>0</v>
      </c>
    </row>
    <row r="23" spans="1:14" ht="16.5" customHeight="1" x14ac:dyDescent="0.2">
      <c r="A23" s="51"/>
      <c r="B23" s="85"/>
      <c r="C23" s="85"/>
      <c r="D23" s="85"/>
      <c r="E23" s="83"/>
      <c r="F23" s="84" t="str">
        <f t="shared" ref="F23" si="3">IF(I23&gt;E23,"OVER","")</f>
        <v/>
      </c>
      <c r="G23" s="17"/>
      <c r="H23" s="23"/>
      <c r="I23" s="10">
        <f t="shared" ref="I23" si="4">G23+H23</f>
        <v>0</v>
      </c>
    </row>
    <row r="24" spans="1:14" ht="16.5" customHeight="1" x14ac:dyDescent="0.2">
      <c r="A24" s="51"/>
      <c r="B24" s="85"/>
      <c r="C24" s="85"/>
      <c r="D24" s="85"/>
      <c r="E24" s="83"/>
      <c r="F24" s="84" t="str">
        <f t="shared" si="2"/>
        <v/>
      </c>
      <c r="G24" s="17"/>
      <c r="H24" s="23"/>
      <c r="I24" s="10">
        <f t="shared" si="1"/>
        <v>0</v>
      </c>
    </row>
    <row r="25" spans="1:14" ht="16.5" customHeight="1" x14ac:dyDescent="0.2">
      <c r="A25" s="51"/>
      <c r="B25" s="85"/>
      <c r="C25" s="85"/>
      <c r="D25" s="85"/>
      <c r="E25" s="83"/>
      <c r="F25" s="84" t="str">
        <f t="shared" si="2"/>
        <v/>
      </c>
      <c r="G25" s="17"/>
      <c r="H25" s="23"/>
      <c r="I25" s="10">
        <f t="shared" si="1"/>
        <v>0</v>
      </c>
    </row>
    <row r="26" spans="1:14" ht="16.5" customHeight="1" x14ac:dyDescent="0.2">
      <c r="A26" s="51"/>
      <c r="B26" s="85"/>
      <c r="C26" s="85"/>
      <c r="D26" s="85"/>
      <c r="E26" s="83"/>
      <c r="F26" s="84" t="str">
        <f t="shared" si="2"/>
        <v/>
      </c>
      <c r="G26" s="17"/>
      <c r="H26" s="23"/>
      <c r="I26" s="10">
        <f t="shared" si="1"/>
        <v>0</v>
      </c>
    </row>
    <row r="27" spans="1:14" ht="16.5" customHeight="1" x14ac:dyDescent="0.2">
      <c r="A27" s="51"/>
      <c r="B27" s="85"/>
      <c r="C27" s="85"/>
      <c r="D27" s="85"/>
      <c r="E27" s="83"/>
      <c r="F27" s="84" t="str">
        <f t="shared" si="2"/>
        <v/>
      </c>
      <c r="G27" s="18"/>
      <c r="H27" s="24"/>
      <c r="I27" s="10">
        <f t="shared" si="1"/>
        <v>0</v>
      </c>
    </row>
    <row r="28" spans="1:14" ht="17.45" customHeight="1" x14ac:dyDescent="0.2">
      <c r="A28" s="52" t="s">
        <v>20</v>
      </c>
      <c r="B28" s="8"/>
      <c r="C28" s="8"/>
      <c r="D28" s="8"/>
      <c r="E28" s="8"/>
      <c r="F28" s="8"/>
      <c r="G28" s="26"/>
      <c r="H28" s="27"/>
      <c r="I28" s="25"/>
    </row>
    <row r="29" spans="1:14" ht="16.5" customHeight="1" x14ac:dyDescent="0.2">
      <c r="A29" s="53"/>
      <c r="B29" s="94" t="s">
        <v>25</v>
      </c>
      <c r="C29" s="94"/>
      <c r="D29" s="92"/>
      <c r="E29" s="92"/>
      <c r="F29" s="93"/>
      <c r="G29" s="39"/>
      <c r="H29" s="40"/>
      <c r="I29" s="41">
        <f>G29+H29</f>
        <v>0</v>
      </c>
    </row>
    <row r="30" spans="1:14" ht="21.95" customHeight="1" x14ac:dyDescent="0.2">
      <c r="A30" s="80" t="s">
        <v>37</v>
      </c>
      <c r="B30" s="81"/>
      <c r="C30" s="81"/>
      <c r="D30" s="81"/>
      <c r="E30" s="81"/>
      <c r="F30" s="81"/>
      <c r="G30" s="47">
        <f>SUM(G16:G18)+SUM(G21:G27)+G29</f>
        <v>0</v>
      </c>
      <c r="H30" s="47">
        <f>SUM(H16:H18)+SUM(H21:H27)+H29</f>
        <v>0</v>
      </c>
      <c r="I30" s="54">
        <f>G30+H30</f>
        <v>0</v>
      </c>
    </row>
    <row r="31" spans="1:14" ht="21.95" customHeight="1" thickBot="1" x14ac:dyDescent="0.25">
      <c r="A31" s="98" t="str">
        <f>IF(E12="","%",E12)</f>
        <v>%</v>
      </c>
      <c r="B31" s="99"/>
      <c r="C31" s="100"/>
      <c r="D31" s="64" t="s">
        <v>39</v>
      </c>
      <c r="E31" s="65"/>
      <c r="F31" s="66"/>
      <c r="G31" s="48" t="str">
        <f>IF(E12="","$0.00",G30*A31)</f>
        <v>$0.00</v>
      </c>
      <c r="H31" s="48" t="str">
        <f>IF(E12="","$0.00",H30*A31)</f>
        <v>$0.00</v>
      </c>
      <c r="I31" s="55">
        <f>G31+H31</f>
        <v>0</v>
      </c>
    </row>
    <row r="32" spans="1:14" ht="21.95" customHeight="1" thickTop="1" thickBot="1" x14ac:dyDescent="0.25">
      <c r="A32" s="101" t="str">
        <f>IF(E13="","%",E13)</f>
        <v>%</v>
      </c>
      <c r="B32" s="102"/>
      <c r="C32" s="102"/>
      <c r="D32" s="95" t="s">
        <v>40</v>
      </c>
      <c r="E32" s="96"/>
      <c r="F32" s="97"/>
      <c r="G32" s="56">
        <f>G30-G31</f>
        <v>0</v>
      </c>
      <c r="H32" s="56">
        <f>H30-H31</f>
        <v>0</v>
      </c>
      <c r="I32" s="57">
        <f>G32+H32</f>
        <v>0</v>
      </c>
    </row>
    <row r="33" spans="1:9" ht="6.75" customHeight="1" thickTop="1" x14ac:dyDescent="0.2">
      <c r="A33" s="3"/>
      <c r="B33" s="3"/>
      <c r="C33" s="3"/>
      <c r="D33" s="3"/>
      <c r="E33" s="3"/>
      <c r="F33" s="3"/>
      <c r="G33" s="4"/>
      <c r="H33" s="4"/>
      <c r="I33" s="4"/>
    </row>
    <row r="34" spans="1:9" x14ac:dyDescent="0.2">
      <c r="A34" s="68" t="s">
        <v>35</v>
      </c>
      <c r="B34" s="69"/>
      <c r="C34" s="69"/>
      <c r="D34" s="69"/>
      <c r="E34" s="69"/>
      <c r="F34" s="69"/>
      <c r="G34" s="86" t="s">
        <v>22</v>
      </c>
      <c r="H34" s="87"/>
      <c r="I34" s="90">
        <f>IF(H10-I30&lt;0,"Overbilled",H10-I30)</f>
        <v>0</v>
      </c>
    </row>
    <row r="35" spans="1:9" x14ac:dyDescent="0.2">
      <c r="A35" s="70"/>
      <c r="B35" s="71"/>
      <c r="C35" s="71"/>
      <c r="D35" s="71"/>
      <c r="E35" s="71"/>
      <c r="F35" s="71"/>
      <c r="G35" s="88"/>
      <c r="H35" s="89"/>
      <c r="I35" s="91"/>
    </row>
    <row r="36" spans="1:9" x14ac:dyDescent="0.2">
      <c r="A36" s="62" t="s">
        <v>32</v>
      </c>
      <c r="B36" s="63"/>
      <c r="C36" s="63"/>
      <c r="D36" s="63"/>
      <c r="E36" s="76"/>
      <c r="F36" s="62" t="s">
        <v>8</v>
      </c>
      <c r="G36" s="63"/>
      <c r="H36" s="63"/>
      <c r="I36" s="12" t="s">
        <v>9</v>
      </c>
    </row>
    <row r="37" spans="1:9" ht="30.75" customHeight="1" x14ac:dyDescent="0.2">
      <c r="A37" s="67"/>
      <c r="B37" s="67"/>
      <c r="C37" s="67"/>
      <c r="D37" s="67"/>
      <c r="E37" s="67"/>
      <c r="F37" s="67"/>
      <c r="G37" s="67"/>
      <c r="H37" s="67"/>
      <c r="I37" s="37"/>
    </row>
    <row r="38" spans="1:9" ht="20.25" customHeight="1" x14ac:dyDescent="0.2">
      <c r="A38" s="35"/>
      <c r="B38" s="34"/>
      <c r="C38" s="34"/>
      <c r="D38" s="34"/>
      <c r="E38" s="34"/>
      <c r="F38" s="30" t="s">
        <v>44</v>
      </c>
      <c r="G38" s="61"/>
      <c r="H38" s="61"/>
      <c r="I38" s="38" t="str">
        <f>IF(ISBLANK(I37),IF(G30&gt;0,"enter date above",""),"")</f>
        <v/>
      </c>
    </row>
    <row r="39" spans="1:9" ht="3" customHeight="1" x14ac:dyDescent="0.2">
      <c r="A39" s="31"/>
      <c r="B39" s="32"/>
      <c r="C39" s="32"/>
      <c r="D39" s="32"/>
      <c r="E39" s="32"/>
      <c r="F39" s="32"/>
      <c r="G39" s="32"/>
      <c r="H39" s="32"/>
      <c r="I39" s="33"/>
    </row>
    <row r="40" spans="1:9" ht="14.1" customHeight="1" x14ac:dyDescent="0.2">
      <c r="A40" s="75" t="s">
        <v>45</v>
      </c>
      <c r="B40" s="75"/>
      <c r="C40" s="75"/>
      <c r="D40" s="75"/>
      <c r="E40" s="75"/>
      <c r="F40" s="2"/>
      <c r="G40" s="2"/>
      <c r="H40" s="2"/>
      <c r="I40" s="36"/>
    </row>
    <row r="41" spans="1:9" hidden="1" x14ac:dyDescent="0.2">
      <c r="A41" s="1">
        <f>IF(H7&lt;G9, 1,0)</f>
        <v>0</v>
      </c>
      <c r="B41" s="7" t="s">
        <v>29</v>
      </c>
    </row>
    <row r="42" spans="1:9" hidden="1" x14ac:dyDescent="0.2">
      <c r="A42" s="1">
        <f>IF(H10-I30&lt;0,1,0)</f>
        <v>0</v>
      </c>
      <c r="B42" s="1" t="s">
        <v>26</v>
      </c>
    </row>
    <row r="43" spans="1:9" hidden="1" x14ac:dyDescent="0.2">
      <c r="A43" s="1">
        <f>IF(OR(F21="OVER",F22="over",F24="over",F25="over",F26="over",F27="over"),1,0)</f>
        <v>0</v>
      </c>
      <c r="B43" s="7" t="s">
        <v>30</v>
      </c>
    </row>
    <row r="44" spans="1:9" hidden="1" x14ac:dyDescent="0.2">
      <c r="A44" s="1">
        <f>IF(I34&lt;(SUM(E21:E27)-SUM(I21:I27)),1,0)</f>
        <v>0</v>
      </c>
      <c r="B44" s="7" t="s">
        <v>31</v>
      </c>
    </row>
  </sheetData>
  <sheetProtection algorithmName="SHA-512" hashValue="4Tg1DLQcTHNgQtZxUj58AQ14wjiXA3bDhyRXytSiq67CYLht3yMeHS9QQkSGafDUaYcOZ1cSMz/kt+LUu06AVw==" saltValue="sXmIQwxXxWpuox8t5duRFg==" spinCount="100000" sheet="1" formatCells="0" formatColumns="0" insertColumns="0" deleteColumns="0"/>
  <mergeCells count="64">
    <mergeCell ref="C1:I1"/>
    <mergeCell ref="G10:G11"/>
    <mergeCell ref="H10:I11"/>
    <mergeCell ref="A3:D3"/>
    <mergeCell ref="A4:D4"/>
    <mergeCell ref="A5:D5"/>
    <mergeCell ref="E5:I5"/>
    <mergeCell ref="E3:I3"/>
    <mergeCell ref="A6:D6"/>
    <mergeCell ref="E4:F4"/>
    <mergeCell ref="H4:I4"/>
    <mergeCell ref="C2:I2"/>
    <mergeCell ref="A9:D9"/>
    <mergeCell ref="E7:F7"/>
    <mergeCell ref="A11:E11"/>
    <mergeCell ref="H9:I9"/>
    <mergeCell ref="G14:I14"/>
    <mergeCell ref="A14:F15"/>
    <mergeCell ref="H12:I12"/>
    <mergeCell ref="H13:I13"/>
    <mergeCell ref="F12:G12"/>
    <mergeCell ref="F13:G13"/>
    <mergeCell ref="A12:D13"/>
    <mergeCell ref="E10:F10"/>
    <mergeCell ref="E8:F8"/>
    <mergeCell ref="A7:D7"/>
    <mergeCell ref="A8:D8"/>
    <mergeCell ref="A16:F16"/>
    <mergeCell ref="I34:I35"/>
    <mergeCell ref="A19:F19"/>
    <mergeCell ref="D29:F29"/>
    <mergeCell ref="B29:C29"/>
    <mergeCell ref="B26:D26"/>
    <mergeCell ref="B27:D27"/>
    <mergeCell ref="D32:F32"/>
    <mergeCell ref="A31:C31"/>
    <mergeCell ref="A32:C32"/>
    <mergeCell ref="B25:D25"/>
    <mergeCell ref="B23:D23"/>
    <mergeCell ref="E21:F21"/>
    <mergeCell ref="E20:F20"/>
    <mergeCell ref="E22:F22"/>
    <mergeCell ref="G19:I20"/>
    <mergeCell ref="A17:F17"/>
    <mergeCell ref="A40:E40"/>
    <mergeCell ref="A36:E36"/>
    <mergeCell ref="A18:F18"/>
    <mergeCell ref="A30:F30"/>
    <mergeCell ref="B20:D20"/>
    <mergeCell ref="E24:F24"/>
    <mergeCell ref="E25:F25"/>
    <mergeCell ref="E26:F26"/>
    <mergeCell ref="E27:F27"/>
    <mergeCell ref="B21:D21"/>
    <mergeCell ref="B22:D22"/>
    <mergeCell ref="B24:D24"/>
    <mergeCell ref="E23:F23"/>
    <mergeCell ref="G38:H38"/>
    <mergeCell ref="F36:H36"/>
    <mergeCell ref="D31:F31"/>
    <mergeCell ref="A37:E37"/>
    <mergeCell ref="F37:H37"/>
    <mergeCell ref="A34:F35"/>
    <mergeCell ref="G34:H35"/>
  </mergeCells>
  <conditionalFormatting sqref="G16:G17">
    <cfRule type="expression" dxfId="10" priority="82">
      <formula>ISBLANK(G16)</formula>
    </cfRule>
  </conditionalFormatting>
  <conditionalFormatting sqref="G18">
    <cfRule type="expression" dxfId="9" priority="80">
      <formula>ISBLANK(G18)</formula>
    </cfRule>
  </conditionalFormatting>
  <conditionalFormatting sqref="G10">
    <cfRule type="expression" dxfId="8" priority="43">
      <formula>ISBLANK($G$10)</formula>
    </cfRule>
  </conditionalFormatting>
  <conditionalFormatting sqref="H9">
    <cfRule type="containsText" dxfId="7" priority="25" operator="containsText" text="BEYOND">
      <formula>NOT(ISERROR(SEARCH("BEYOND",H9)))</formula>
    </cfRule>
  </conditionalFormatting>
  <conditionalFormatting sqref="I34">
    <cfRule type="containsText" dxfId="6" priority="23" operator="containsText" text="overbilled">
      <formula>NOT(ISERROR(SEARCH("overbilled",I34)))</formula>
    </cfRule>
  </conditionalFormatting>
  <conditionalFormatting sqref="H29:I29">
    <cfRule type="cellIs" dxfId="5" priority="11" operator="lessThan">
      <formula>0</formula>
    </cfRule>
  </conditionalFormatting>
  <conditionalFormatting sqref="G29">
    <cfRule type="cellIs" dxfId="4" priority="10" operator="lessThan">
      <formula>0</formula>
    </cfRule>
  </conditionalFormatting>
  <conditionalFormatting sqref="G19:I20">
    <cfRule type="containsText" dxfId="3" priority="9" operator="containsText" text="error">
      <formula>NOT(ISERROR(SEARCH("error",G19)))</formula>
    </cfRule>
  </conditionalFormatting>
  <conditionalFormatting sqref="I38">
    <cfRule type="containsText" dxfId="2" priority="5" operator="containsText" text="date">
      <formula>NOT(ISERROR(SEARCH("date",I38)))</formula>
    </cfRule>
  </conditionalFormatting>
  <conditionalFormatting sqref="G38:H38">
    <cfRule type="containsBlanks" dxfId="1" priority="4">
      <formula>LEN(TRIM(G38))=0</formula>
    </cfRule>
  </conditionalFormatting>
  <conditionalFormatting sqref="A37:I37">
    <cfRule type="containsBlanks" dxfId="0" priority="3">
      <formula>LEN(TRIM(A37))=0</formula>
    </cfRule>
  </conditionalFormatting>
  <pageMargins left="0.4" right="0.3" top="0.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No formulas dr162.dot</dc:title>
  <dc:creator>dor28023</dc:creator>
  <cp:lastModifiedBy>Reid, Brad</cp:lastModifiedBy>
  <cp:lastPrinted>2021-03-17T20:44:58Z</cp:lastPrinted>
  <dcterms:created xsi:type="dcterms:W3CDTF">2014-09-11T09:58:45Z</dcterms:created>
  <dcterms:modified xsi:type="dcterms:W3CDTF">2021-05-06T12:58:00Z</dcterms:modified>
</cp:coreProperties>
</file>