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ndornas01.stone.ne.gov\mr\Geotechnical\LWD Research\"/>
    </mc:Choice>
  </mc:AlternateContent>
  <xr:revisionPtr revIDLastSave="0" documentId="13_ncr:1_{271919C7-49E5-4169-BE27-B8978A87D09D}" xr6:coauthVersionLast="45" xr6:coauthVersionMax="45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Repeatability" sheetId="1" r:id="rId1"/>
    <sheet name="Instructions" sheetId="48" r:id="rId2"/>
    <sheet name="Control Strip Worksheet" sheetId="59" r:id="rId3"/>
    <sheet name="LWD Field Tests" sheetId="2" r:id="rId4"/>
    <sheet name="LWD Field Tests (2)" sheetId="49" r:id="rId5"/>
    <sheet name="LWD Field Tests (3)" sheetId="50" r:id="rId6"/>
    <sheet name="LWD Field Tests (4)" sheetId="51" r:id="rId7"/>
    <sheet name="LWD Field Tests (5)" sheetId="52" r:id="rId8"/>
    <sheet name="LWD Field Tests (6)" sheetId="53" r:id="rId9"/>
    <sheet name="LWD Field Tests (7)" sheetId="54" r:id="rId10"/>
    <sheet name="LWD Field Tests (8)" sheetId="55" r:id="rId11"/>
    <sheet name="LWD Field Tests (9)" sheetId="56" r:id="rId12"/>
    <sheet name="LWD Field Tests (10)" sheetId="57" r:id="rId13"/>
  </sheets>
  <definedNames>
    <definedName name="_xlnm.Print_Area" localSheetId="2">'Control Strip Worksheet'!$A$1:$L$42</definedName>
    <definedName name="Text10" localSheetId="3">'LWD Field Tests'!#REF!</definedName>
    <definedName name="Text10" localSheetId="12">'LWD Field Tests (10)'!#REF!</definedName>
    <definedName name="Text10" localSheetId="4">'LWD Field Tests (2)'!#REF!</definedName>
    <definedName name="Text10" localSheetId="5">'LWD Field Tests (3)'!#REF!</definedName>
    <definedName name="Text10" localSheetId="6">'LWD Field Tests (4)'!#REF!</definedName>
    <definedName name="Text10" localSheetId="7">'LWD Field Tests (5)'!#REF!</definedName>
    <definedName name="Text10" localSheetId="8">'LWD Field Tests (6)'!#REF!</definedName>
    <definedName name="Text10" localSheetId="9">'LWD Field Tests (7)'!#REF!</definedName>
    <definedName name="Text10" localSheetId="10">'LWD Field Tests (8)'!#REF!</definedName>
    <definedName name="Text10" localSheetId="11">'LWD Field Tests (9)'!#REF!</definedName>
    <definedName name="Text11" localSheetId="3">'LWD Field Tests'!#REF!</definedName>
    <definedName name="Text11" localSheetId="12">'LWD Field Tests (10)'!#REF!</definedName>
    <definedName name="Text11" localSheetId="4">'LWD Field Tests (2)'!#REF!</definedName>
    <definedName name="Text11" localSheetId="5">'LWD Field Tests (3)'!#REF!</definedName>
    <definedName name="Text11" localSheetId="6">'LWD Field Tests (4)'!#REF!</definedName>
    <definedName name="Text11" localSheetId="7">'LWD Field Tests (5)'!#REF!</definedName>
    <definedName name="Text11" localSheetId="8">'LWD Field Tests (6)'!#REF!</definedName>
    <definedName name="Text11" localSheetId="9">'LWD Field Tests (7)'!#REF!</definedName>
    <definedName name="Text11" localSheetId="10">'LWD Field Tests (8)'!#REF!</definedName>
    <definedName name="Text11" localSheetId="11">'LWD Field Tests (9)'!#REF!</definedName>
    <definedName name="Text12" localSheetId="3">'LWD Field Tests'!#REF!</definedName>
    <definedName name="Text12" localSheetId="12">'LWD Field Tests (10)'!#REF!</definedName>
    <definedName name="Text12" localSheetId="4">'LWD Field Tests (2)'!#REF!</definedName>
    <definedName name="Text12" localSheetId="5">'LWD Field Tests (3)'!#REF!</definedName>
    <definedName name="Text12" localSheetId="6">'LWD Field Tests (4)'!#REF!</definedName>
    <definedName name="Text12" localSheetId="7">'LWD Field Tests (5)'!#REF!</definedName>
    <definedName name="Text12" localSheetId="8">'LWD Field Tests (6)'!#REF!</definedName>
    <definedName name="Text12" localSheetId="9">'LWD Field Tests (7)'!#REF!</definedName>
    <definedName name="Text12" localSheetId="10">'LWD Field Tests (8)'!#REF!</definedName>
    <definedName name="Text12" localSheetId="11">'LWD Field Tests (9)'!#REF!</definedName>
    <definedName name="Text13" localSheetId="3">'LWD Field Tests'!#REF!</definedName>
    <definedName name="Text13" localSheetId="12">'LWD Field Tests (10)'!#REF!</definedName>
    <definedName name="Text13" localSheetId="4">'LWD Field Tests (2)'!#REF!</definedName>
    <definedName name="Text13" localSheetId="5">'LWD Field Tests (3)'!#REF!</definedName>
    <definedName name="Text13" localSheetId="6">'LWD Field Tests (4)'!#REF!</definedName>
    <definedName name="Text13" localSheetId="7">'LWD Field Tests (5)'!#REF!</definedName>
    <definedName name="Text13" localSheetId="8">'LWD Field Tests (6)'!#REF!</definedName>
    <definedName name="Text13" localSheetId="9">'LWD Field Tests (7)'!#REF!</definedName>
    <definedName name="Text13" localSheetId="10">'LWD Field Tests (8)'!#REF!</definedName>
    <definedName name="Text13" localSheetId="11">'LWD Field Tests (9)'!#REF!</definedName>
    <definedName name="Text14" localSheetId="3">'LWD Field Tests'!#REF!</definedName>
    <definedName name="Text14" localSheetId="12">'LWD Field Tests (10)'!#REF!</definedName>
    <definedName name="Text14" localSheetId="4">'LWD Field Tests (2)'!#REF!</definedName>
    <definedName name="Text14" localSheetId="5">'LWD Field Tests (3)'!#REF!</definedName>
    <definedName name="Text14" localSheetId="6">'LWD Field Tests (4)'!#REF!</definedName>
    <definedName name="Text14" localSheetId="7">'LWD Field Tests (5)'!#REF!</definedName>
    <definedName name="Text14" localSheetId="8">'LWD Field Tests (6)'!#REF!</definedName>
    <definedName name="Text14" localSheetId="9">'LWD Field Tests (7)'!#REF!</definedName>
    <definedName name="Text14" localSheetId="10">'LWD Field Tests (8)'!#REF!</definedName>
    <definedName name="Text14" localSheetId="11">'LWD Field Tests (9)'!#REF!</definedName>
    <definedName name="Text15" localSheetId="3">'LWD Field Tests'!#REF!</definedName>
    <definedName name="Text15" localSheetId="12">'LWD Field Tests (10)'!#REF!</definedName>
    <definedName name="Text15" localSheetId="4">'LWD Field Tests (2)'!#REF!</definedName>
    <definedName name="Text15" localSheetId="5">'LWD Field Tests (3)'!#REF!</definedName>
    <definedName name="Text15" localSheetId="6">'LWD Field Tests (4)'!#REF!</definedName>
    <definedName name="Text15" localSheetId="7">'LWD Field Tests (5)'!#REF!</definedName>
    <definedName name="Text15" localSheetId="8">'LWD Field Tests (6)'!#REF!</definedName>
    <definedName name="Text15" localSheetId="9">'LWD Field Tests (7)'!#REF!</definedName>
    <definedName name="Text15" localSheetId="10">'LWD Field Tests (8)'!#REF!</definedName>
    <definedName name="Text15" localSheetId="11">'LWD Field Tests (9)'!#REF!</definedName>
    <definedName name="Text16" localSheetId="3">'LWD Field Tests'!#REF!</definedName>
    <definedName name="Text16" localSheetId="12">'LWD Field Tests (10)'!#REF!</definedName>
    <definedName name="Text16" localSheetId="4">'LWD Field Tests (2)'!#REF!</definedName>
    <definedName name="Text16" localSheetId="5">'LWD Field Tests (3)'!#REF!</definedName>
    <definedName name="Text16" localSheetId="6">'LWD Field Tests (4)'!#REF!</definedName>
    <definedName name="Text16" localSheetId="7">'LWD Field Tests (5)'!#REF!</definedName>
    <definedName name="Text16" localSheetId="8">'LWD Field Tests (6)'!#REF!</definedName>
    <definedName name="Text16" localSheetId="9">'LWD Field Tests (7)'!#REF!</definedName>
    <definedName name="Text16" localSheetId="10">'LWD Field Tests (8)'!#REF!</definedName>
    <definedName name="Text16" localSheetId="11">'LWD Field Tests (9)'!#REF!</definedName>
    <definedName name="Text17" localSheetId="3">'LWD Field Tests'!#REF!</definedName>
    <definedName name="Text17" localSheetId="12">'LWD Field Tests (10)'!#REF!</definedName>
    <definedName name="Text17" localSheetId="4">'LWD Field Tests (2)'!#REF!</definedName>
    <definedName name="Text17" localSheetId="5">'LWD Field Tests (3)'!#REF!</definedName>
    <definedName name="Text17" localSheetId="6">'LWD Field Tests (4)'!#REF!</definedName>
    <definedName name="Text17" localSheetId="7">'LWD Field Tests (5)'!#REF!</definedName>
    <definedName name="Text17" localSheetId="8">'LWD Field Tests (6)'!#REF!</definedName>
    <definedName name="Text17" localSheetId="9">'LWD Field Tests (7)'!#REF!</definedName>
    <definedName name="Text17" localSheetId="10">'LWD Field Tests (8)'!#REF!</definedName>
    <definedName name="Text17" localSheetId="11">'LWD Field Tests (9)'!#REF!</definedName>
    <definedName name="Text18" localSheetId="3">'LWD Field Tests'!#REF!</definedName>
    <definedName name="Text18" localSheetId="12">'LWD Field Tests (10)'!#REF!</definedName>
    <definedName name="Text18" localSheetId="4">'LWD Field Tests (2)'!#REF!</definedName>
    <definedName name="Text18" localSheetId="5">'LWD Field Tests (3)'!#REF!</definedName>
    <definedName name="Text18" localSheetId="6">'LWD Field Tests (4)'!#REF!</definedName>
    <definedName name="Text18" localSheetId="7">'LWD Field Tests (5)'!#REF!</definedName>
    <definedName name="Text18" localSheetId="8">'LWD Field Tests (6)'!#REF!</definedName>
    <definedName name="Text18" localSheetId="9">'LWD Field Tests (7)'!#REF!</definedName>
    <definedName name="Text18" localSheetId="10">'LWD Field Tests (8)'!#REF!</definedName>
    <definedName name="Text18" localSheetId="11">'LWD Field Tests (9)'!#REF!</definedName>
    <definedName name="Text19" localSheetId="3">'LWD Field Tests'!#REF!</definedName>
    <definedName name="Text19" localSheetId="12">'LWD Field Tests (10)'!#REF!</definedName>
    <definedName name="Text19" localSheetId="4">'LWD Field Tests (2)'!#REF!</definedName>
    <definedName name="Text19" localSheetId="5">'LWD Field Tests (3)'!#REF!</definedName>
    <definedName name="Text19" localSheetId="6">'LWD Field Tests (4)'!#REF!</definedName>
    <definedName name="Text19" localSheetId="7">'LWD Field Tests (5)'!#REF!</definedName>
    <definedName name="Text19" localSheetId="8">'LWD Field Tests (6)'!#REF!</definedName>
    <definedName name="Text19" localSheetId="9">'LWD Field Tests (7)'!#REF!</definedName>
    <definedName name="Text19" localSheetId="10">'LWD Field Tests (8)'!#REF!</definedName>
    <definedName name="Text19" localSheetId="11">'LWD Field Tests (9)'!#REF!</definedName>
    <definedName name="Text2" localSheetId="3">'LWD Field Tests'!#REF!</definedName>
    <definedName name="Text2" localSheetId="12">'LWD Field Tests (10)'!#REF!</definedName>
    <definedName name="Text2" localSheetId="4">'LWD Field Tests (2)'!#REF!</definedName>
    <definedName name="Text2" localSheetId="5">'LWD Field Tests (3)'!#REF!</definedName>
    <definedName name="Text2" localSheetId="6">'LWD Field Tests (4)'!#REF!</definedName>
    <definedName name="Text2" localSheetId="7">'LWD Field Tests (5)'!#REF!</definedName>
    <definedName name="Text2" localSheetId="8">'LWD Field Tests (6)'!#REF!</definedName>
    <definedName name="Text2" localSheetId="9">'LWD Field Tests (7)'!#REF!</definedName>
    <definedName name="Text2" localSheetId="10">'LWD Field Tests (8)'!#REF!</definedName>
    <definedName name="Text2" localSheetId="11">'LWD Field Tests (9)'!#REF!</definedName>
    <definedName name="Text20" localSheetId="3">'LWD Field Tests'!#REF!</definedName>
    <definedName name="Text20" localSheetId="12">'LWD Field Tests (10)'!#REF!</definedName>
    <definedName name="Text20" localSheetId="4">'LWD Field Tests (2)'!#REF!</definedName>
    <definedName name="Text20" localSheetId="5">'LWD Field Tests (3)'!#REF!</definedName>
    <definedName name="Text20" localSheetId="6">'LWD Field Tests (4)'!#REF!</definedName>
    <definedName name="Text20" localSheetId="7">'LWD Field Tests (5)'!#REF!</definedName>
    <definedName name="Text20" localSheetId="8">'LWD Field Tests (6)'!#REF!</definedName>
    <definedName name="Text20" localSheetId="9">'LWD Field Tests (7)'!#REF!</definedName>
    <definedName name="Text20" localSheetId="10">'LWD Field Tests (8)'!#REF!</definedName>
    <definedName name="Text20" localSheetId="11">'LWD Field Tests (9)'!#REF!</definedName>
    <definedName name="Text21" localSheetId="3">'LWD Field Tests'!#REF!</definedName>
    <definedName name="Text21" localSheetId="12">'LWD Field Tests (10)'!#REF!</definedName>
    <definedName name="Text21" localSheetId="4">'LWD Field Tests (2)'!#REF!</definedName>
    <definedName name="Text21" localSheetId="5">'LWD Field Tests (3)'!#REF!</definedName>
    <definedName name="Text21" localSheetId="6">'LWD Field Tests (4)'!#REF!</definedName>
    <definedName name="Text21" localSheetId="7">'LWD Field Tests (5)'!#REF!</definedName>
    <definedName name="Text21" localSheetId="8">'LWD Field Tests (6)'!#REF!</definedName>
    <definedName name="Text21" localSheetId="9">'LWD Field Tests (7)'!#REF!</definedName>
    <definedName name="Text21" localSheetId="10">'LWD Field Tests (8)'!#REF!</definedName>
    <definedName name="Text21" localSheetId="11">'LWD Field Tests (9)'!#REF!</definedName>
    <definedName name="Text22" localSheetId="3">'LWD Field Tests'!#REF!</definedName>
    <definedName name="Text22" localSheetId="12">'LWD Field Tests (10)'!#REF!</definedName>
    <definedName name="Text22" localSheetId="4">'LWD Field Tests (2)'!#REF!</definedName>
    <definedName name="Text22" localSheetId="5">'LWD Field Tests (3)'!#REF!</definedName>
    <definedName name="Text22" localSheetId="6">'LWD Field Tests (4)'!#REF!</definedName>
    <definedName name="Text22" localSheetId="7">'LWD Field Tests (5)'!#REF!</definedName>
    <definedName name="Text22" localSheetId="8">'LWD Field Tests (6)'!#REF!</definedName>
    <definedName name="Text22" localSheetId="9">'LWD Field Tests (7)'!#REF!</definedName>
    <definedName name="Text22" localSheetId="10">'LWD Field Tests (8)'!#REF!</definedName>
    <definedName name="Text22" localSheetId="11">'LWD Field Tests (9)'!#REF!</definedName>
    <definedName name="Text23" localSheetId="3">'LWD Field Tests'!#REF!</definedName>
    <definedName name="Text23" localSheetId="12">'LWD Field Tests (10)'!#REF!</definedName>
    <definedName name="Text23" localSheetId="4">'LWD Field Tests (2)'!#REF!</definedName>
    <definedName name="Text23" localSheetId="5">'LWD Field Tests (3)'!#REF!</definedName>
    <definedName name="Text23" localSheetId="6">'LWD Field Tests (4)'!#REF!</definedName>
    <definedName name="Text23" localSheetId="7">'LWD Field Tests (5)'!#REF!</definedName>
    <definedName name="Text23" localSheetId="8">'LWD Field Tests (6)'!#REF!</definedName>
    <definedName name="Text23" localSheetId="9">'LWD Field Tests (7)'!#REF!</definedName>
    <definedName name="Text23" localSheetId="10">'LWD Field Tests (8)'!#REF!</definedName>
    <definedName name="Text23" localSheetId="11">'LWD Field Tests (9)'!#REF!</definedName>
    <definedName name="Text24" localSheetId="3">'LWD Field Tests'!#REF!</definedName>
    <definedName name="Text24" localSheetId="12">'LWD Field Tests (10)'!#REF!</definedName>
    <definedName name="Text24" localSheetId="4">'LWD Field Tests (2)'!#REF!</definedName>
    <definedName name="Text24" localSheetId="5">'LWD Field Tests (3)'!#REF!</definedName>
    <definedName name="Text24" localSheetId="6">'LWD Field Tests (4)'!#REF!</definedName>
    <definedName name="Text24" localSheetId="7">'LWD Field Tests (5)'!#REF!</definedName>
    <definedName name="Text24" localSheetId="8">'LWD Field Tests (6)'!#REF!</definedName>
    <definedName name="Text24" localSheetId="9">'LWD Field Tests (7)'!#REF!</definedName>
    <definedName name="Text24" localSheetId="10">'LWD Field Tests (8)'!#REF!</definedName>
    <definedName name="Text24" localSheetId="11">'LWD Field Tests (9)'!#REF!</definedName>
    <definedName name="Text25" localSheetId="3">'LWD Field Tests'!#REF!</definedName>
    <definedName name="Text25" localSheetId="12">'LWD Field Tests (10)'!#REF!</definedName>
    <definedName name="Text25" localSheetId="4">'LWD Field Tests (2)'!#REF!</definedName>
    <definedName name="Text25" localSheetId="5">'LWD Field Tests (3)'!#REF!</definedName>
    <definedName name="Text25" localSheetId="6">'LWD Field Tests (4)'!#REF!</definedName>
    <definedName name="Text25" localSheetId="7">'LWD Field Tests (5)'!#REF!</definedName>
    <definedName name="Text25" localSheetId="8">'LWD Field Tests (6)'!#REF!</definedName>
    <definedName name="Text25" localSheetId="9">'LWD Field Tests (7)'!#REF!</definedName>
    <definedName name="Text25" localSheetId="10">'LWD Field Tests (8)'!#REF!</definedName>
    <definedName name="Text25" localSheetId="11">'LWD Field Tests (9)'!#REF!</definedName>
    <definedName name="Text3" localSheetId="3">'LWD Field Tests'!#REF!</definedName>
    <definedName name="Text3" localSheetId="12">'LWD Field Tests (10)'!#REF!</definedName>
    <definedName name="Text3" localSheetId="4">'LWD Field Tests (2)'!#REF!</definedName>
    <definedName name="Text3" localSheetId="5">'LWD Field Tests (3)'!#REF!</definedName>
    <definedName name="Text3" localSheetId="6">'LWD Field Tests (4)'!#REF!</definedName>
    <definedName name="Text3" localSheetId="7">'LWD Field Tests (5)'!#REF!</definedName>
    <definedName name="Text3" localSheetId="8">'LWD Field Tests (6)'!#REF!</definedName>
    <definedName name="Text3" localSheetId="9">'LWD Field Tests (7)'!#REF!</definedName>
    <definedName name="Text3" localSheetId="10">'LWD Field Tests (8)'!#REF!</definedName>
    <definedName name="Text3" localSheetId="11">'LWD Field Tests (9)'!#REF!</definedName>
    <definedName name="Text4" localSheetId="3">'LWD Field Tests'!#REF!</definedName>
    <definedName name="Text4" localSheetId="12">'LWD Field Tests (10)'!#REF!</definedName>
    <definedName name="Text4" localSheetId="4">'LWD Field Tests (2)'!#REF!</definedName>
    <definedName name="Text4" localSheetId="5">'LWD Field Tests (3)'!#REF!</definedName>
    <definedName name="Text4" localSheetId="6">'LWD Field Tests (4)'!#REF!</definedName>
    <definedName name="Text4" localSheetId="7">'LWD Field Tests (5)'!#REF!</definedName>
    <definedName name="Text4" localSheetId="8">'LWD Field Tests (6)'!#REF!</definedName>
    <definedName name="Text4" localSheetId="9">'LWD Field Tests (7)'!#REF!</definedName>
    <definedName name="Text4" localSheetId="10">'LWD Field Tests (8)'!#REF!</definedName>
    <definedName name="Text4" localSheetId="11">'LWD Field Tests (9)'!#REF!</definedName>
    <definedName name="Text5" localSheetId="3">'LWD Field Tests'!#REF!</definedName>
    <definedName name="Text5" localSheetId="12">'LWD Field Tests (10)'!#REF!</definedName>
    <definedName name="Text5" localSheetId="4">'LWD Field Tests (2)'!#REF!</definedName>
    <definedName name="Text5" localSheetId="5">'LWD Field Tests (3)'!#REF!</definedName>
    <definedName name="Text5" localSheetId="6">'LWD Field Tests (4)'!#REF!</definedName>
    <definedName name="Text5" localSheetId="7">'LWD Field Tests (5)'!#REF!</definedName>
    <definedName name="Text5" localSheetId="8">'LWD Field Tests (6)'!#REF!</definedName>
    <definedName name="Text5" localSheetId="9">'LWD Field Tests (7)'!#REF!</definedName>
    <definedName name="Text5" localSheetId="10">'LWD Field Tests (8)'!#REF!</definedName>
    <definedName name="Text5" localSheetId="11">'LWD Field Tests (9)'!#REF!</definedName>
    <definedName name="Text6" localSheetId="3">'LWD Field Tests'!#REF!</definedName>
    <definedName name="Text6" localSheetId="12">'LWD Field Tests (10)'!#REF!</definedName>
    <definedName name="Text6" localSheetId="4">'LWD Field Tests (2)'!#REF!</definedName>
    <definedName name="Text6" localSheetId="5">'LWD Field Tests (3)'!#REF!</definedName>
    <definedName name="Text6" localSheetId="6">'LWD Field Tests (4)'!#REF!</definedName>
    <definedName name="Text6" localSheetId="7">'LWD Field Tests (5)'!#REF!</definedName>
    <definedName name="Text6" localSheetId="8">'LWD Field Tests (6)'!#REF!</definedName>
    <definedName name="Text6" localSheetId="9">'LWD Field Tests (7)'!#REF!</definedName>
    <definedName name="Text6" localSheetId="10">'LWD Field Tests (8)'!#REF!</definedName>
    <definedName name="Text6" localSheetId="11">'LWD Field Tests (9)'!#REF!</definedName>
    <definedName name="Text7" localSheetId="3">'LWD Field Tests'!#REF!</definedName>
    <definedName name="Text7" localSheetId="12">'LWD Field Tests (10)'!#REF!</definedName>
    <definedName name="Text7" localSheetId="4">'LWD Field Tests (2)'!#REF!</definedName>
    <definedName name="Text7" localSheetId="5">'LWD Field Tests (3)'!#REF!</definedName>
    <definedName name="Text7" localSheetId="6">'LWD Field Tests (4)'!#REF!</definedName>
    <definedName name="Text7" localSheetId="7">'LWD Field Tests (5)'!#REF!</definedName>
    <definedName name="Text7" localSheetId="8">'LWD Field Tests (6)'!#REF!</definedName>
    <definedName name="Text7" localSheetId="9">'LWD Field Tests (7)'!#REF!</definedName>
    <definedName name="Text7" localSheetId="10">'LWD Field Tests (8)'!#REF!</definedName>
    <definedName name="Text7" localSheetId="11">'LWD Field Tests (9)'!#REF!</definedName>
    <definedName name="Text8" localSheetId="3">'LWD Field Tests'!#REF!</definedName>
    <definedName name="Text8" localSheetId="12">'LWD Field Tests (10)'!#REF!</definedName>
    <definedName name="Text8" localSheetId="4">'LWD Field Tests (2)'!#REF!</definedName>
    <definedName name="Text8" localSheetId="5">'LWD Field Tests (3)'!#REF!</definedName>
    <definedName name="Text8" localSheetId="6">'LWD Field Tests (4)'!#REF!</definedName>
    <definedName name="Text8" localSheetId="7">'LWD Field Tests (5)'!#REF!</definedName>
    <definedName name="Text8" localSheetId="8">'LWD Field Tests (6)'!#REF!</definedName>
    <definedName name="Text8" localSheetId="9">'LWD Field Tests (7)'!#REF!</definedName>
    <definedName name="Text8" localSheetId="10">'LWD Field Tests (8)'!#REF!</definedName>
    <definedName name="Text8" localSheetId="11">'LWD Field Tests (9)'!#REF!</definedName>
    <definedName name="Text9" localSheetId="3">'LWD Field Tests'!#REF!</definedName>
    <definedName name="Text9" localSheetId="12">'LWD Field Tests (10)'!#REF!</definedName>
    <definedName name="Text9" localSheetId="4">'LWD Field Tests (2)'!#REF!</definedName>
    <definedName name="Text9" localSheetId="5">'LWD Field Tests (3)'!#REF!</definedName>
    <definedName name="Text9" localSheetId="6">'LWD Field Tests (4)'!#REF!</definedName>
    <definedName name="Text9" localSheetId="7">'LWD Field Tests (5)'!#REF!</definedName>
    <definedName name="Text9" localSheetId="8">'LWD Field Tests (6)'!#REF!</definedName>
    <definedName name="Text9" localSheetId="9">'LWD Field Tests (7)'!#REF!</definedName>
    <definedName name="Text9" localSheetId="10">'LWD Field Tests (8)'!#REF!</definedName>
    <definedName name="Text9" localSheetId="11">'LWD Field Tests (9)'!#REF!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59" l="1"/>
  <c r="I38" i="59" s="1"/>
  <c r="K38" i="59" s="1"/>
  <c r="H35" i="59"/>
  <c r="Q36" i="59" s="1"/>
  <c r="H32" i="59"/>
  <c r="Q33" i="59" s="1"/>
  <c r="H29" i="59"/>
  <c r="Q30" i="59" s="1"/>
  <c r="H26" i="59"/>
  <c r="I26" i="59" s="1"/>
  <c r="K26" i="59" s="1"/>
  <c r="H23" i="59"/>
  <c r="Q24" i="59" s="1"/>
  <c r="H20" i="59"/>
  <c r="Q21" i="59" s="1"/>
  <c r="H17" i="59"/>
  <c r="Q18" i="59" s="1"/>
  <c r="H14" i="59"/>
  <c r="Q15" i="59" s="1"/>
  <c r="H11" i="59"/>
  <c r="Q12" i="59" s="1"/>
  <c r="Q27" i="59" l="1"/>
  <c r="Q39" i="59"/>
  <c r="I20" i="59"/>
  <c r="K20" i="59" s="1"/>
  <c r="I32" i="59"/>
  <c r="K32" i="59" s="1"/>
  <c r="I17" i="59"/>
  <c r="K17" i="59" s="1"/>
  <c r="I23" i="59"/>
  <c r="K23" i="59" s="1"/>
  <c r="I29" i="59"/>
  <c r="K29" i="59" s="1"/>
  <c r="I35" i="59"/>
  <c r="K35" i="59" s="1"/>
  <c r="N32" i="57"/>
  <c r="N33" i="57" s="1"/>
  <c r="L32" i="57"/>
  <c r="L33" i="57" s="1"/>
  <c r="J32" i="57"/>
  <c r="J33" i="57" s="1"/>
  <c r="H32" i="57"/>
  <c r="H33" i="57" s="1"/>
  <c r="H34" i="57" s="1"/>
  <c r="F32" i="57"/>
  <c r="F33" i="57" s="1"/>
  <c r="D32" i="57"/>
  <c r="D33" i="57" s="1"/>
  <c r="D34" i="57" s="1"/>
  <c r="B32" i="57"/>
  <c r="B33" i="57" s="1"/>
  <c r="N27" i="57"/>
  <c r="N28" i="57" s="1"/>
  <c r="L27" i="57"/>
  <c r="L28" i="57" s="1"/>
  <c r="J27" i="57"/>
  <c r="J28" i="57" s="1"/>
  <c r="H27" i="57"/>
  <c r="H28" i="57" s="1"/>
  <c r="F27" i="57"/>
  <c r="F28" i="57" s="1"/>
  <c r="D27" i="57"/>
  <c r="D28" i="57" s="1"/>
  <c r="B27" i="57"/>
  <c r="B28" i="57" s="1"/>
  <c r="N32" i="56"/>
  <c r="N33" i="56" s="1"/>
  <c r="L32" i="56"/>
  <c r="L33" i="56" s="1"/>
  <c r="J32" i="56"/>
  <c r="J33" i="56" s="1"/>
  <c r="H32" i="56"/>
  <c r="H33" i="56" s="1"/>
  <c r="F32" i="56"/>
  <c r="F33" i="56" s="1"/>
  <c r="D32" i="56"/>
  <c r="D33" i="56" s="1"/>
  <c r="B32" i="56"/>
  <c r="B33" i="56" s="1"/>
  <c r="N27" i="56"/>
  <c r="N28" i="56" s="1"/>
  <c r="L27" i="56"/>
  <c r="L28" i="56" s="1"/>
  <c r="J27" i="56"/>
  <c r="J28" i="56" s="1"/>
  <c r="H27" i="56"/>
  <c r="H28" i="56" s="1"/>
  <c r="F27" i="56"/>
  <c r="F28" i="56" s="1"/>
  <c r="D27" i="56"/>
  <c r="D28" i="56" s="1"/>
  <c r="B27" i="56"/>
  <c r="B28" i="56" s="1"/>
  <c r="N32" i="55"/>
  <c r="N33" i="55" s="1"/>
  <c r="L32" i="55"/>
  <c r="L33" i="55" s="1"/>
  <c r="J32" i="55"/>
  <c r="J33" i="55" s="1"/>
  <c r="H32" i="55"/>
  <c r="H33" i="55" s="1"/>
  <c r="F32" i="55"/>
  <c r="F33" i="55" s="1"/>
  <c r="D32" i="55"/>
  <c r="D33" i="55" s="1"/>
  <c r="B32" i="55"/>
  <c r="B33" i="55" s="1"/>
  <c r="N27" i="55"/>
  <c r="N28" i="55" s="1"/>
  <c r="L27" i="55"/>
  <c r="L28" i="55" s="1"/>
  <c r="J27" i="55"/>
  <c r="J28" i="55" s="1"/>
  <c r="H27" i="55"/>
  <c r="H28" i="55" s="1"/>
  <c r="F27" i="55"/>
  <c r="F28" i="55" s="1"/>
  <c r="D27" i="55"/>
  <c r="D28" i="55" s="1"/>
  <c r="B27" i="55"/>
  <c r="B28" i="55" s="1"/>
  <c r="N32" i="54"/>
  <c r="N33" i="54" s="1"/>
  <c r="L32" i="54"/>
  <c r="L33" i="54" s="1"/>
  <c r="J32" i="54"/>
  <c r="J33" i="54" s="1"/>
  <c r="H32" i="54"/>
  <c r="H33" i="54" s="1"/>
  <c r="F32" i="54"/>
  <c r="F33" i="54" s="1"/>
  <c r="D32" i="54"/>
  <c r="D33" i="54" s="1"/>
  <c r="B32" i="54"/>
  <c r="B33" i="54" s="1"/>
  <c r="N27" i="54"/>
  <c r="N28" i="54" s="1"/>
  <c r="L27" i="54"/>
  <c r="L28" i="54" s="1"/>
  <c r="J27" i="54"/>
  <c r="J28" i="54" s="1"/>
  <c r="H27" i="54"/>
  <c r="H28" i="54" s="1"/>
  <c r="F27" i="54"/>
  <c r="F28" i="54" s="1"/>
  <c r="D27" i="54"/>
  <c r="D28" i="54" s="1"/>
  <c r="B27" i="54"/>
  <c r="B28" i="54" s="1"/>
  <c r="N32" i="53"/>
  <c r="N33" i="53" s="1"/>
  <c r="L32" i="53"/>
  <c r="L33" i="53" s="1"/>
  <c r="J32" i="53"/>
  <c r="J33" i="53" s="1"/>
  <c r="H32" i="53"/>
  <c r="H33" i="53" s="1"/>
  <c r="F32" i="53"/>
  <c r="F33" i="53" s="1"/>
  <c r="D32" i="53"/>
  <c r="D33" i="53" s="1"/>
  <c r="B32" i="53"/>
  <c r="B33" i="53" s="1"/>
  <c r="F28" i="53"/>
  <c r="N27" i="53"/>
  <c r="N28" i="53" s="1"/>
  <c r="L27" i="53"/>
  <c r="L28" i="53" s="1"/>
  <c r="J27" i="53"/>
  <c r="J28" i="53" s="1"/>
  <c r="H27" i="53"/>
  <c r="H28" i="53" s="1"/>
  <c r="F27" i="53"/>
  <c r="D27" i="53"/>
  <c r="D28" i="53" s="1"/>
  <c r="B27" i="53"/>
  <c r="B28" i="53" s="1"/>
  <c r="N32" i="52"/>
  <c r="N33" i="52" s="1"/>
  <c r="L32" i="52"/>
  <c r="L33" i="52" s="1"/>
  <c r="J32" i="52"/>
  <c r="J33" i="52" s="1"/>
  <c r="H32" i="52"/>
  <c r="H33" i="52" s="1"/>
  <c r="H34" i="52" s="1"/>
  <c r="F32" i="52"/>
  <c r="F33" i="52" s="1"/>
  <c r="D32" i="52"/>
  <c r="D33" i="52" s="1"/>
  <c r="B32" i="52"/>
  <c r="B33" i="52" s="1"/>
  <c r="N27" i="52"/>
  <c r="N28" i="52" s="1"/>
  <c r="L27" i="52"/>
  <c r="L28" i="52" s="1"/>
  <c r="J27" i="52"/>
  <c r="J28" i="52" s="1"/>
  <c r="H27" i="52"/>
  <c r="H28" i="52" s="1"/>
  <c r="F27" i="52"/>
  <c r="F28" i="52" s="1"/>
  <c r="D27" i="52"/>
  <c r="D28" i="52" s="1"/>
  <c r="B27" i="52"/>
  <c r="B28" i="52" s="1"/>
  <c r="L33" i="51"/>
  <c r="L34" i="51" s="1"/>
  <c r="N32" i="51"/>
  <c r="N33" i="51" s="1"/>
  <c r="L32" i="51"/>
  <c r="J32" i="51"/>
  <c r="J33" i="51" s="1"/>
  <c r="H32" i="51"/>
  <c r="H33" i="51" s="1"/>
  <c r="F32" i="51"/>
  <c r="F33" i="51" s="1"/>
  <c r="D32" i="51"/>
  <c r="D33" i="51" s="1"/>
  <c r="D34" i="51" s="1"/>
  <c r="B32" i="51"/>
  <c r="B33" i="51" s="1"/>
  <c r="N28" i="51"/>
  <c r="N27" i="51"/>
  <c r="L27" i="51"/>
  <c r="L28" i="51" s="1"/>
  <c r="J27" i="51"/>
  <c r="J28" i="51" s="1"/>
  <c r="H27" i="51"/>
  <c r="H28" i="51" s="1"/>
  <c r="F27" i="51"/>
  <c r="F28" i="51" s="1"/>
  <c r="D27" i="51"/>
  <c r="D28" i="51" s="1"/>
  <c r="B27" i="51"/>
  <c r="B28" i="51" s="1"/>
  <c r="N32" i="50"/>
  <c r="N33" i="50" s="1"/>
  <c r="L32" i="50"/>
  <c r="L33" i="50" s="1"/>
  <c r="J32" i="50"/>
  <c r="J33" i="50" s="1"/>
  <c r="H32" i="50"/>
  <c r="H33" i="50" s="1"/>
  <c r="F32" i="50"/>
  <c r="F33" i="50" s="1"/>
  <c r="D32" i="50"/>
  <c r="D33" i="50" s="1"/>
  <c r="B32" i="50"/>
  <c r="B33" i="50" s="1"/>
  <c r="N27" i="50"/>
  <c r="N28" i="50" s="1"/>
  <c r="L27" i="50"/>
  <c r="L28" i="50" s="1"/>
  <c r="J27" i="50"/>
  <c r="J28" i="50" s="1"/>
  <c r="H27" i="50"/>
  <c r="H28" i="50" s="1"/>
  <c r="F27" i="50"/>
  <c r="F28" i="50" s="1"/>
  <c r="D27" i="50"/>
  <c r="D28" i="50" s="1"/>
  <c r="B27" i="50"/>
  <c r="B28" i="50" s="1"/>
  <c r="N32" i="49"/>
  <c r="N33" i="49" s="1"/>
  <c r="L32" i="49"/>
  <c r="L33" i="49" s="1"/>
  <c r="L34" i="49" s="1"/>
  <c r="J32" i="49"/>
  <c r="J33" i="49" s="1"/>
  <c r="H32" i="49"/>
  <c r="H33" i="49" s="1"/>
  <c r="F32" i="49"/>
  <c r="F33" i="49" s="1"/>
  <c r="D32" i="49"/>
  <c r="D33" i="49" s="1"/>
  <c r="D34" i="49" s="1"/>
  <c r="B32" i="49"/>
  <c r="B33" i="49" s="1"/>
  <c r="N27" i="49"/>
  <c r="N28" i="49" s="1"/>
  <c r="L27" i="49"/>
  <c r="L28" i="49" s="1"/>
  <c r="J27" i="49"/>
  <c r="J28" i="49" s="1"/>
  <c r="H27" i="49"/>
  <c r="H28" i="49" s="1"/>
  <c r="F27" i="49"/>
  <c r="F28" i="49" s="1"/>
  <c r="D27" i="49"/>
  <c r="D28" i="49" s="1"/>
  <c r="B27" i="49"/>
  <c r="B28" i="49" s="1"/>
  <c r="J27" i="2"/>
  <c r="J28" i="2" s="1"/>
  <c r="J32" i="2"/>
  <c r="J33" i="2" s="1"/>
  <c r="J34" i="2" s="1"/>
  <c r="J36" i="2" s="1"/>
  <c r="N32" i="2"/>
  <c r="N33" i="2" s="1"/>
  <c r="N34" i="2" s="1"/>
  <c r="L32" i="2"/>
  <c r="L33" i="2" s="1"/>
  <c r="L34" i="2" s="1"/>
  <c r="L36" i="2" s="1"/>
  <c r="B32" i="2"/>
  <c r="B33" i="2" s="1"/>
  <c r="B34" i="2" s="1"/>
  <c r="B36" i="2" s="1"/>
  <c r="D32" i="2"/>
  <c r="D33" i="2" s="1"/>
  <c r="D34" i="2" s="1"/>
  <c r="D36" i="2" s="1"/>
  <c r="F32" i="2"/>
  <c r="F33" i="2" s="1"/>
  <c r="F34" i="2" s="1"/>
  <c r="F36" i="2" s="1"/>
  <c r="H32" i="2"/>
  <c r="H33" i="2" s="1"/>
  <c r="H34" i="2" s="1"/>
  <c r="H36" i="2" s="1"/>
  <c r="N27" i="2"/>
  <c r="N28" i="2" s="1"/>
  <c r="L27" i="2"/>
  <c r="L28" i="2" s="1"/>
  <c r="H27" i="2"/>
  <c r="H28" i="2" s="1"/>
  <c r="F27" i="2"/>
  <c r="F28" i="2" s="1"/>
  <c r="D27" i="2"/>
  <c r="D28" i="2" s="1"/>
  <c r="B27" i="2"/>
  <c r="B28" i="2" s="1"/>
  <c r="L34" i="57" l="1"/>
  <c r="L36" i="57"/>
  <c r="D36" i="57"/>
  <c r="B36" i="57"/>
  <c r="B34" i="57"/>
  <c r="J36" i="57"/>
  <c r="J34" i="57"/>
  <c r="N36" i="57"/>
  <c r="N34" i="57"/>
  <c r="F36" i="57"/>
  <c r="F34" i="57"/>
  <c r="H36" i="57"/>
  <c r="H34" i="56"/>
  <c r="H36" i="56"/>
  <c r="B34" i="56"/>
  <c r="B36" i="56"/>
  <c r="J34" i="56"/>
  <c r="J36" i="56"/>
  <c r="D34" i="56"/>
  <c r="D36" i="56"/>
  <c r="L34" i="56"/>
  <c r="L36" i="56"/>
  <c r="F36" i="56"/>
  <c r="F34" i="56"/>
  <c r="N36" i="56"/>
  <c r="N34" i="56"/>
  <c r="H34" i="55"/>
  <c r="H36" i="55"/>
  <c r="J34" i="55"/>
  <c r="J36" i="55"/>
  <c r="B34" i="55"/>
  <c r="B36" i="55"/>
  <c r="D34" i="55"/>
  <c r="D36" i="55"/>
  <c r="L34" i="55"/>
  <c r="L36" i="55"/>
  <c r="F36" i="55"/>
  <c r="F34" i="55"/>
  <c r="N36" i="55"/>
  <c r="N34" i="55"/>
  <c r="H34" i="54"/>
  <c r="H36" i="54"/>
  <c r="B34" i="54"/>
  <c r="B36" i="54"/>
  <c r="J34" i="54"/>
  <c r="J36" i="54"/>
  <c r="D34" i="54"/>
  <c r="D36" i="54"/>
  <c r="L34" i="54"/>
  <c r="L36" i="54"/>
  <c r="F36" i="54"/>
  <c r="F34" i="54"/>
  <c r="N36" i="54"/>
  <c r="N34" i="54"/>
  <c r="H34" i="53"/>
  <c r="H36" i="53"/>
  <c r="J34" i="53"/>
  <c r="J36" i="53"/>
  <c r="B34" i="53"/>
  <c r="B36" i="53"/>
  <c r="D34" i="53"/>
  <c r="D36" i="53"/>
  <c r="L34" i="53"/>
  <c r="L36" i="53"/>
  <c r="F36" i="53"/>
  <c r="F34" i="53"/>
  <c r="N36" i="53"/>
  <c r="N34" i="53"/>
  <c r="B34" i="52"/>
  <c r="B36" i="52"/>
  <c r="J34" i="52"/>
  <c r="J36" i="52"/>
  <c r="L34" i="52"/>
  <c r="L36" i="52"/>
  <c r="D34" i="52"/>
  <c r="D36" i="52"/>
  <c r="N36" i="52"/>
  <c r="N34" i="52"/>
  <c r="F36" i="52"/>
  <c r="F34" i="52"/>
  <c r="H36" i="52"/>
  <c r="N36" i="51"/>
  <c r="N34" i="51"/>
  <c r="F36" i="51"/>
  <c r="F34" i="51"/>
  <c r="H34" i="51"/>
  <c r="H36" i="51"/>
  <c r="B34" i="51"/>
  <c r="B36" i="51"/>
  <c r="J34" i="51"/>
  <c r="J36" i="51"/>
  <c r="D36" i="51"/>
  <c r="L36" i="51"/>
  <c r="H34" i="50"/>
  <c r="H36" i="50"/>
  <c r="B34" i="50"/>
  <c r="B36" i="50"/>
  <c r="J34" i="50"/>
  <c r="J36" i="50"/>
  <c r="D34" i="50"/>
  <c r="D36" i="50"/>
  <c r="L34" i="50"/>
  <c r="L36" i="50"/>
  <c r="F36" i="50"/>
  <c r="F34" i="50"/>
  <c r="N36" i="50"/>
  <c r="N34" i="50"/>
  <c r="N36" i="49"/>
  <c r="N34" i="49"/>
  <c r="F36" i="49"/>
  <c r="F34" i="49"/>
  <c r="H34" i="49"/>
  <c r="H36" i="49"/>
  <c r="B34" i="49"/>
  <c r="B36" i="49"/>
  <c r="J34" i="49"/>
  <c r="J36" i="49"/>
  <c r="D36" i="49"/>
  <c r="L36" i="49"/>
  <c r="N36" i="2"/>
  <c r="I15" i="1" l="1"/>
  <c r="I24" i="1" s="1"/>
  <c r="K24" i="1" s="1"/>
  <c r="I12" i="1"/>
  <c r="I11" i="1"/>
  <c r="I13" i="1" l="1"/>
  <c r="K13" i="1" s="1"/>
  <c r="I19" i="1"/>
  <c r="K19" i="1" s="1"/>
  <c r="I21" i="1"/>
  <c r="K21" i="1" s="1"/>
  <c r="I23" i="1"/>
  <c r="K23" i="1" s="1"/>
  <c r="I25" i="1"/>
  <c r="K25" i="1" s="1"/>
  <c r="I26" i="1"/>
  <c r="K26" i="1" s="1"/>
  <c r="I18" i="1"/>
  <c r="K18" i="1" s="1"/>
  <c r="I20" i="1"/>
  <c r="K20" i="1" s="1"/>
  <c r="I22" i="1"/>
  <c r="K22" i="1" s="1"/>
</calcChain>
</file>

<file path=xl/sharedStrings.xml><?xml version="1.0" encoding="utf-8"?>
<sst xmlns="http://schemas.openxmlformats.org/spreadsheetml/2006/main" count="590" uniqueCount="135">
  <si>
    <t>Distribution</t>
  </si>
  <si>
    <t>2. District Engineer</t>
  </si>
  <si>
    <t>3. Project Manager</t>
  </si>
  <si>
    <t>STATE OF NEBRASKA</t>
  </si>
  <si>
    <t>DEPARTMENT OF ROADS</t>
  </si>
  <si>
    <t>WEEKLY REPORT OF MOISTURE AND DEFLECTION TESTS</t>
  </si>
  <si>
    <t>PROJECT NUMBER:</t>
  </si>
  <si>
    <t>REPORT NUMBER:</t>
  </si>
  <si>
    <t>WEEK ENDING:</t>
  </si>
  <si>
    <t>1. Materials &amp; Tests Division</t>
  </si>
  <si>
    <t>     </t>
  </si>
  <si>
    <t>METHOD OF COMPACTION</t>
  </si>
  <si>
    <t>CLASS</t>
  </si>
  <si>
    <t>TYPE</t>
  </si>
  <si>
    <t>Date</t>
  </si>
  <si>
    <t>Sample Number</t>
  </si>
  <si>
    <t>Required Moisture Limits</t>
  </si>
  <si>
    <t>Station</t>
  </si>
  <si>
    <t>Depth Below Finish Grade</t>
  </si>
  <si>
    <t>ACTUAL MOISTURE</t>
  </si>
  <si>
    <t>Remarks:       </t>
  </si>
  <si>
    <t>Inspector:</t>
  </si>
  <si>
    <t>Approved (Project Manager):</t>
  </si>
  <si>
    <t>Nebraska Group Index (NGI)</t>
  </si>
  <si>
    <t>Optimum Moisture</t>
  </si>
  <si>
    <t>DEFLECTION RESULTS</t>
  </si>
  <si>
    <r>
      <t>S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(mm) - First Drop</t>
    </r>
  </si>
  <si>
    <r>
      <t>S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(mm) - Second Drop</t>
    </r>
  </si>
  <si>
    <r>
      <t>S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(mm) - Third Drop</t>
    </r>
  </si>
  <si>
    <r>
      <t>S</t>
    </r>
    <r>
      <rPr>
        <vertAlign val="subscript"/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 xml:space="preserve"> (mm) - Average</t>
    </r>
  </si>
  <si>
    <t>TEST RESULTS (Pass/Fail)</t>
  </si>
  <si>
    <t>Pass/Fail</t>
  </si>
  <si>
    <t>TEST NUMBER</t>
  </si>
  <si>
    <t>TECHNICIAN:</t>
  </si>
  <si>
    <t>DATE:</t>
  </si>
  <si>
    <t>LWD #:</t>
  </si>
  <si>
    <t>LWD REPEATABILITY MEASUREMENTS</t>
  </si>
  <si>
    <t>DROP #</t>
  </si>
  <si>
    <r>
      <t>S</t>
    </r>
    <r>
      <rPr>
        <vertAlign val="subscript"/>
        <sz val="14"/>
        <color theme="1"/>
        <rFont val="Arial"/>
        <family val="2"/>
      </rPr>
      <t>1</t>
    </r>
  </si>
  <si>
    <r>
      <t>S</t>
    </r>
    <r>
      <rPr>
        <vertAlign val="subscript"/>
        <sz val="14"/>
        <color theme="1"/>
        <rFont val="Arial"/>
        <family val="2"/>
      </rPr>
      <t>2</t>
    </r>
  </si>
  <si>
    <r>
      <t>S</t>
    </r>
    <r>
      <rPr>
        <vertAlign val="subscript"/>
        <sz val="14"/>
        <color theme="1"/>
        <rFont val="Arial"/>
        <family val="2"/>
      </rPr>
      <t>3</t>
    </r>
  </si>
  <si>
    <r>
      <t>S</t>
    </r>
    <r>
      <rPr>
        <vertAlign val="subscript"/>
        <sz val="14"/>
        <color theme="1"/>
        <rFont val="Arial"/>
        <family val="2"/>
      </rPr>
      <t>4</t>
    </r>
  </si>
  <si>
    <r>
      <t>S</t>
    </r>
    <r>
      <rPr>
        <vertAlign val="subscript"/>
        <sz val="14"/>
        <color theme="1"/>
        <rFont val="Arial"/>
        <family val="2"/>
      </rPr>
      <t>5</t>
    </r>
  </si>
  <si>
    <r>
      <t>S</t>
    </r>
    <r>
      <rPr>
        <vertAlign val="subscript"/>
        <sz val="14"/>
        <color theme="1"/>
        <rFont val="Arial"/>
        <family val="2"/>
      </rPr>
      <t>6</t>
    </r>
  </si>
  <si>
    <r>
      <t>S</t>
    </r>
    <r>
      <rPr>
        <vertAlign val="subscript"/>
        <sz val="14"/>
        <color theme="1"/>
        <rFont val="Arial"/>
        <family val="2"/>
      </rPr>
      <t>7</t>
    </r>
  </si>
  <si>
    <r>
      <t>S</t>
    </r>
    <r>
      <rPr>
        <vertAlign val="subscript"/>
        <sz val="14"/>
        <color theme="1"/>
        <rFont val="Arial"/>
        <family val="2"/>
      </rPr>
      <t>8</t>
    </r>
  </si>
  <si>
    <r>
      <t>S</t>
    </r>
    <r>
      <rPr>
        <vertAlign val="subscript"/>
        <sz val="14"/>
        <color theme="1"/>
        <rFont val="Arial"/>
        <family val="2"/>
      </rPr>
      <t>9</t>
    </r>
  </si>
  <si>
    <t>a.</t>
  </si>
  <si>
    <r>
      <t>S</t>
    </r>
    <r>
      <rPr>
        <b/>
        <vertAlign val="subscript"/>
        <sz val="12"/>
        <color theme="1"/>
        <rFont val="Arial"/>
        <family val="2"/>
      </rPr>
      <t>mean</t>
    </r>
    <r>
      <rPr>
        <b/>
        <sz val="12"/>
        <color theme="1"/>
        <rFont val="Arial"/>
        <family val="2"/>
      </rPr>
      <t>=</t>
    </r>
  </si>
  <si>
    <r>
      <t>S</t>
    </r>
    <r>
      <rPr>
        <b/>
        <vertAlign val="subscript"/>
        <sz val="12"/>
        <color theme="1"/>
        <rFont val="Arial"/>
        <family val="2"/>
      </rPr>
      <t>1</t>
    </r>
  </si>
  <si>
    <r>
      <t>S</t>
    </r>
    <r>
      <rPr>
        <b/>
        <vertAlign val="subscript"/>
        <sz val="12"/>
        <color theme="1"/>
        <rFont val="Arial"/>
        <family val="2"/>
      </rPr>
      <t>2</t>
    </r>
  </si>
  <si>
    <r>
      <t>S</t>
    </r>
    <r>
      <rPr>
        <b/>
        <vertAlign val="subscript"/>
        <sz val="12"/>
        <color theme="1"/>
        <rFont val="Arial"/>
        <family val="2"/>
      </rPr>
      <t>3</t>
    </r>
  </si>
  <si>
    <r>
      <t>S</t>
    </r>
    <r>
      <rPr>
        <b/>
        <vertAlign val="subscript"/>
        <sz val="12"/>
        <color theme="1"/>
        <rFont val="Arial"/>
        <family val="2"/>
      </rPr>
      <t>4</t>
    </r>
  </si>
  <si>
    <r>
      <t>S</t>
    </r>
    <r>
      <rPr>
        <b/>
        <vertAlign val="subscript"/>
        <sz val="12"/>
        <color theme="1"/>
        <rFont val="Arial"/>
        <family val="2"/>
      </rPr>
      <t>5</t>
    </r>
  </si>
  <si>
    <r>
      <t>S</t>
    </r>
    <r>
      <rPr>
        <b/>
        <vertAlign val="subscript"/>
        <sz val="12"/>
        <color theme="1"/>
        <rFont val="Arial"/>
        <family val="2"/>
      </rPr>
      <t>6</t>
    </r>
  </si>
  <si>
    <r>
      <t>S</t>
    </r>
    <r>
      <rPr>
        <b/>
        <vertAlign val="subscript"/>
        <sz val="12"/>
        <color theme="1"/>
        <rFont val="Arial"/>
        <family val="2"/>
      </rPr>
      <t>7</t>
    </r>
  </si>
  <si>
    <r>
      <t>S</t>
    </r>
    <r>
      <rPr>
        <b/>
        <vertAlign val="subscript"/>
        <sz val="12"/>
        <color theme="1"/>
        <rFont val="Arial"/>
        <family val="2"/>
      </rPr>
      <t>8</t>
    </r>
  </si>
  <si>
    <r>
      <t>S</t>
    </r>
    <r>
      <rPr>
        <b/>
        <vertAlign val="subscript"/>
        <sz val="12"/>
        <color theme="1"/>
        <rFont val="Arial"/>
        <family val="2"/>
      </rPr>
      <t>9</t>
    </r>
  </si>
  <si>
    <r>
      <t>(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0.02 mm)</t>
    </r>
  </si>
  <si>
    <t>REPEATABILITY CALCULATIONS</t>
  </si>
  <si>
    <t>DEFLECTION RESULTS (mm)</t>
  </si>
  <si>
    <r>
      <t>S</t>
    </r>
    <r>
      <rPr>
        <b/>
        <vertAlign val="subscript"/>
        <sz val="12"/>
        <color theme="1"/>
        <rFont val="Arial"/>
        <family val="2"/>
      </rPr>
      <t xml:space="preserve">mean </t>
    </r>
    <r>
      <rPr>
        <b/>
        <sz val="12"/>
        <color theme="1"/>
        <rFont val="Arial"/>
        <family val="2"/>
      </rPr>
      <t>- S</t>
    </r>
    <r>
      <rPr>
        <b/>
        <vertAlign val="subscript"/>
        <sz val="12"/>
        <color theme="1"/>
        <rFont val="Arial"/>
        <family val="2"/>
      </rPr>
      <t xml:space="preserve">i  </t>
    </r>
    <r>
      <rPr>
        <b/>
        <u/>
        <sz val="12"/>
        <color theme="1"/>
        <rFont val="Arial"/>
        <family val="2"/>
      </rPr>
      <t>&lt;</t>
    </r>
    <r>
      <rPr>
        <b/>
        <sz val="12"/>
        <color theme="1"/>
        <rFont val="Arial"/>
        <family val="2"/>
      </rPr>
      <t>0.02 mm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</si>
  <si>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 xml:space="preserve">max </t>
    </r>
    <r>
      <rPr>
        <b/>
        <sz val="12"/>
        <color theme="1"/>
        <rFont val="Calibri"/>
        <family val="2"/>
        <scheme val="minor"/>
      </rPr>
      <t xml:space="preserve">- Smin </t>
    </r>
    <r>
      <rPr>
        <b/>
        <u/>
        <sz val="12"/>
        <color theme="1"/>
        <rFont val="Calibri"/>
        <family val="2"/>
        <scheme val="minor"/>
      </rPr>
      <t>&lt;</t>
    </r>
    <r>
      <rPr>
        <b/>
        <sz val="12"/>
        <color theme="1"/>
        <rFont val="Calibri"/>
        <family val="2"/>
        <scheme val="minor"/>
      </rPr>
      <t xml:space="preserve"> 0.04 mm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</si>
  <si>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max</t>
    </r>
    <r>
      <rPr>
        <b/>
        <sz val="12"/>
        <color theme="1"/>
        <rFont val="Calibri"/>
        <family val="2"/>
        <scheme val="minor"/>
      </rPr>
      <t>=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</si>
  <si>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min</t>
    </r>
    <r>
      <rPr>
        <b/>
        <sz val="12"/>
        <color theme="1"/>
        <rFont val="Calibri"/>
        <family val="2"/>
        <scheme val="minor"/>
      </rPr>
      <t>=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</si>
  <si>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 xml:space="preserve">max </t>
    </r>
    <r>
      <rPr>
        <b/>
        <sz val="12"/>
        <color theme="1"/>
        <rFont val="Calibri"/>
        <family val="2"/>
        <scheme val="minor"/>
      </rPr>
      <t>- S</t>
    </r>
    <r>
      <rPr>
        <b/>
        <vertAlign val="subscript"/>
        <sz val="12"/>
        <color theme="1"/>
        <rFont val="Calibri"/>
        <family val="2"/>
        <scheme val="minor"/>
      </rPr>
      <t>min</t>
    </r>
    <r>
      <rPr>
        <b/>
        <sz val="12"/>
        <color theme="1"/>
        <rFont val="Calibri"/>
        <family val="2"/>
        <scheme val="minor"/>
      </rPr>
      <t>=</t>
    </r>
  </si>
  <si>
    <r>
      <t>(</t>
    </r>
    <r>
      <rPr>
        <u/>
        <sz val="12"/>
        <color theme="1"/>
        <rFont val="Calibri"/>
        <family val="2"/>
        <scheme val="minor"/>
      </rPr>
      <t>&lt;</t>
    </r>
    <r>
      <rPr>
        <sz val="12"/>
        <color theme="1"/>
        <rFont val="Calibri"/>
        <family val="2"/>
        <scheme val="minor"/>
      </rPr>
      <t xml:space="preserve"> .04 mm)</t>
    </r>
  </si>
  <si>
    <t>PROCEDURE</t>
  </si>
  <si>
    <t xml:space="preserve"> *  NOTES:</t>
  </si>
  <si>
    <t>CONSTRUCTION OFFICE LOCATION:</t>
  </si>
  <si>
    <t>TEMPERATURE:</t>
  </si>
  <si>
    <t>b.</t>
  </si>
  <si>
    <t>Mark L</t>
  </si>
  <si>
    <t>LWD GAUGE #:</t>
  </si>
  <si>
    <t>Embankment</t>
  </si>
  <si>
    <t xml:space="preserve">TYPE OF WORK:                                                     (embankment, subgrade, foundation course, soil-aggregate base, etc.)                               </t>
  </si>
  <si>
    <t>TEST LOCATION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</si>
  <si>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.  Place LWD device in designated testing location.</t>
    </r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</si>
  <si>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 Plug in cord from hand-held measuring instrument into load plate and turn on measuring instrument.</t>
    </r>
  </si>
  <si>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.  Ensure the "Preloading" setting is off: Press "Mode" and then press it again 4 times until the "Settings" option is selected and press "OK".   Press "Mode" button 5 times until the "Preloading" setting is selected.  Press OK to turn the "Preloading" setting off.</t>
    </r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</si>
  <si>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.  Perform and record a total of 9 drops.</t>
    </r>
  </si>
  <si>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.  Repeat step #3 to turn the "Preloading" setting back on.</t>
    </r>
  </si>
  <si>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.  Record readings on spreadsheet under "Deflection Results.</t>
    </r>
  </si>
  <si>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.  If any result from calculations appear as "Not OK", repeat testing procedure.</t>
    </r>
  </si>
  <si>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.  If after procedure is repeated and "Not OK" still appears, contact Branch Lab or Kessler Soils Engineering.</t>
    </r>
  </si>
  <si>
    <t>Dry Weight (gms)  B</t>
  </si>
  <si>
    <t>Wet Weight (gms)  A</t>
  </si>
  <si>
    <t>Loss (gms)  C= A-B</t>
  </si>
  <si>
    <t>Moisture (%) = 100x(C/B)</t>
  </si>
  <si>
    <t>Maximum Deflection (mm)</t>
  </si>
  <si>
    <t>Feet Right of Left of CL</t>
  </si>
  <si>
    <t>PROJECT NAME:</t>
  </si>
  <si>
    <t>III</t>
  </si>
  <si>
    <t>Sheepsfoot</t>
  </si>
  <si>
    <t>For Method of Compaction enter the type of equipment being used.   (Sheepsfoot, steel drum, etc.)</t>
  </si>
  <si>
    <t>Sample Number is the lab identification of the particular soil</t>
  </si>
  <si>
    <t>Nebraska Group Index is a value your local lab should be providing based on PI, LL, and +200.  If you don't have it, they can provide it for you.</t>
  </si>
  <si>
    <t>Maximum Deflection.  Is the Target Deflection Value determined from control strip or provided from the lab (future)</t>
  </si>
  <si>
    <t>Moisture Limits.  Enter the -3 and 2 values according to plans or special provisions.  For example:  for the top 3' of embankment</t>
  </si>
  <si>
    <t>to receive concrete pavement the minimum moisture limit is -3% of optimum and the maximum moisture limit is +2% above optimum.</t>
  </si>
  <si>
    <t>Make sure to put a negative (-) in front of the minumum value.  A plus (+) is not required.</t>
  </si>
  <si>
    <t>just the average as these values can help you with troubleshooting results.</t>
  </si>
  <si>
    <t>Actual Moisture:  If you are using a stove or oven to dry a sample, enter in the wet soil and dry soil weights and it will auto-calculate</t>
  </si>
  <si>
    <t>the moisture content.  If you are using a speedy or other device that doesn't use calculations you can enter in the final moisture manually.</t>
  </si>
  <si>
    <t xml:space="preserve">Test Results:  Pass/Fail.  This portion is auto-calculated based on if the moisture content is within the required range and if the </t>
  </si>
  <si>
    <t>Average Deflection Value (Sm) is at or below the Maximum Deflection Value (DTV).</t>
  </si>
  <si>
    <t xml:space="preserve">Deflection Results.  Record the 1st, 2nd, &amp; 3rd drops after the seating drops.  The Average Deflection (Sm) is auto calculated.  It is important to record these, and not </t>
  </si>
  <si>
    <t>402-479-4752</t>
  </si>
  <si>
    <t>LWD Field Test Sheets</t>
  </si>
  <si>
    <t>Repeatability Sheet</t>
  </si>
  <si>
    <t>This sheet is to check LWD device to make sure it is working correctly.</t>
  </si>
  <si>
    <t>Follow procedure outlined in sheet or refer to Standard Test Method NDR T2385</t>
  </si>
  <si>
    <t>Left Click to get to M&amp;R Homepage and then</t>
  </si>
  <si>
    <t>Select "Standard Test Methods Manual"</t>
  </si>
  <si>
    <r>
      <t xml:space="preserve">On Page 10 click on </t>
    </r>
    <r>
      <rPr>
        <sz val="11"/>
        <color rgb="FF0953BF"/>
        <rFont val="Calibri"/>
        <family val="2"/>
        <scheme val="minor"/>
      </rPr>
      <t>NDR T 2385</t>
    </r>
  </si>
  <si>
    <t>M&amp;R Homepage</t>
  </si>
  <si>
    <t>Project #</t>
  </si>
  <si>
    <t>Project Name:</t>
  </si>
  <si>
    <t>Control #</t>
  </si>
  <si>
    <t>Station:</t>
  </si>
  <si>
    <r>
      <rPr>
        <b/>
        <sz val="11"/>
        <color theme="1"/>
        <rFont val="Arial"/>
        <family val="2"/>
      </rPr>
      <t>Type of Work</t>
    </r>
    <r>
      <rPr>
        <sz val="11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>(embankment, subgrade,foundation course, backfill, soil-agg base, trench, etc.</t>
    </r>
  </si>
  <si>
    <t>NOTES:</t>
  </si>
  <si>
    <t>% Moisture</t>
  </si>
  <si>
    <t>Pass #</t>
  </si>
  <si>
    <t>AVERAGE DEFLECTIONS (mm)</t>
  </si>
  <si>
    <t>Minimum Deflection Per Pass</t>
  </si>
  <si>
    <t>Percent Difference</t>
  </si>
  <si>
    <t>DTV *</t>
  </si>
  <si>
    <t xml:space="preserve">*DTV as calculated by multiplying by 1.10 x minimum deflection value when there is less than 10% </t>
  </si>
  <si>
    <t>difference between 3 passes or by 1.10 x minimum deflection before values begin to increase.</t>
  </si>
  <si>
    <t>STATE OF NEBRASKA DEPARTMENT OF TRANSPORTATION                                           LWD CONTROL STRIP WORKSHEET</t>
  </si>
  <si>
    <t>STATE OF NEBRASKA DEPARTMENT OF TRANSPORTATION</t>
  </si>
  <si>
    <t>DEPARTMENT OF TRANSPORTATION</t>
  </si>
  <si>
    <t>Questions:  Call or email Nikolas Glennie</t>
  </si>
  <si>
    <t>nikolas.glennie@nebraska.gov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</si>
</sst>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m/d/yy;@"/>
    <numFmt numFmtId="166" formatCode="0.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953BF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bgColor rgb="FFCCCCCC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38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1" fillId="0" borderId="0" xfId="0" applyFont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5" xfId="0" applyBorder="1" applyProtection="1"/>
    <xf numFmtId="0" fontId="6" fillId="0" borderId="4" xfId="0" applyFont="1" applyBorder="1" applyProtection="1"/>
    <xf numFmtId="0" fontId="5" fillId="0" borderId="0" xfId="0" applyFont="1" applyBorder="1" applyProtection="1"/>
    <xf numFmtId="0" fontId="11" fillId="0" borderId="5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4" xfId="0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0" fillId="0" borderId="4" xfId="0" applyFont="1" applyBorder="1" applyProtection="1"/>
    <xf numFmtId="0" fontId="11" fillId="0" borderId="4" xfId="0" applyFont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0" fontId="0" fillId="0" borderId="0" xfId="0" applyFont="1" applyBorder="1" applyProtection="1"/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0" fillId="0" borderId="4" xfId="0" applyFill="1" applyBorder="1" applyProtection="1"/>
    <xf numFmtId="0" fontId="6" fillId="0" borderId="6" xfId="0" applyFont="1" applyBorder="1" applyProtection="1"/>
    <xf numFmtId="0" fontId="0" fillId="0" borderId="4" xfId="0" applyFont="1" applyFill="1" applyBorder="1" applyProtection="1"/>
    <xf numFmtId="0" fontId="15" fillId="3" borderId="11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164" fontId="5" fillId="0" borderId="0" xfId="0" applyNumberFormat="1" applyFont="1" applyBorder="1" applyAlignment="1" applyProtection="1"/>
    <xf numFmtId="164" fontId="5" fillId="0" borderId="7" xfId="0" applyNumberFormat="1" applyFont="1" applyBorder="1" applyAlignment="1" applyProtection="1"/>
    <xf numFmtId="164" fontId="5" fillId="0" borderId="0" xfId="0" applyNumberFormat="1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" fillId="0" borderId="13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Border="1"/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0" fillId="0" borderId="14" xfId="0" applyBorder="1" applyProtection="1">
      <protection locked="0"/>
    </xf>
    <xf numFmtId="0" fontId="2" fillId="0" borderId="14" xfId="0" applyFont="1" applyBorder="1" applyAlignment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21" fillId="0" borderId="0" xfId="1"/>
    <xf numFmtId="0" fontId="22" fillId="0" borderId="0" xfId="0" applyFont="1"/>
    <xf numFmtId="0" fontId="0" fillId="0" borderId="0" xfId="0" applyProtection="1"/>
    <xf numFmtId="0" fontId="0" fillId="0" borderId="6" xfId="0" applyFill="1" applyBorder="1" applyAlignment="1" applyProtection="1">
      <alignment horizontal="left" vertical="top"/>
    </xf>
    <xf numFmtId="0" fontId="0" fillId="0" borderId="7" xfId="0" applyFill="1" applyBorder="1" applyAlignment="1" applyProtection="1">
      <alignment horizontal="left" vertical="top"/>
    </xf>
    <xf numFmtId="0" fontId="0" fillId="0" borderId="8" xfId="0" applyFill="1" applyBorder="1" applyAlignment="1" applyProtection="1">
      <alignment horizontal="left" vertical="top"/>
    </xf>
    <xf numFmtId="0" fontId="24" fillId="0" borderId="31" xfId="0" applyFont="1" applyBorder="1" applyAlignment="1" applyProtection="1">
      <alignment horizontal="center" vertical="center"/>
    </xf>
    <xf numFmtId="0" fontId="26" fillId="3" borderId="12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/>
    </xf>
    <xf numFmtId="0" fontId="26" fillId="3" borderId="11" xfId="0" applyFont="1" applyFill="1" applyBorder="1" applyAlignment="1" applyProtection="1">
      <alignment horizontal="center" vertical="center" wrapText="1"/>
    </xf>
    <xf numFmtId="0" fontId="26" fillId="3" borderId="14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164" fontId="0" fillId="0" borderId="0" xfId="0" applyNumberFormat="1"/>
    <xf numFmtId="0" fontId="0" fillId="4" borderId="6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14" fontId="0" fillId="4" borderId="6" xfId="0" applyNumberFormat="1" applyFill="1" applyBorder="1" applyAlignment="1" applyProtection="1">
      <alignment horizontal="center"/>
      <protection locked="0"/>
    </xf>
    <xf numFmtId="0" fontId="18" fillId="3" borderId="13" xfId="0" applyFont="1" applyFill="1" applyBorder="1" applyAlignment="1" applyProtection="1">
      <alignment horizontal="center" vertical="center"/>
    </xf>
    <xf numFmtId="0" fontId="18" fillId="3" borderId="12" xfId="0" applyFont="1" applyFill="1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5" xfId="0" applyFill="1" applyBorder="1" applyAlignment="1" applyProtection="1">
      <alignment horizontal="left" vertical="center" wrapText="1"/>
    </xf>
    <xf numFmtId="0" fontId="0" fillId="4" borderId="19" xfId="0" applyFill="1" applyBorder="1" applyAlignment="1" applyProtection="1">
      <alignment horizontal="left" vertical="top"/>
      <protection locked="0"/>
    </xf>
    <xf numFmtId="0" fontId="0" fillId="4" borderId="18" xfId="0" applyFill="1" applyBorder="1" applyAlignment="1" applyProtection="1">
      <alignment horizontal="left" vertical="top"/>
      <protection locked="0"/>
    </xf>
    <xf numFmtId="0" fontId="0" fillId="4" borderId="20" xfId="0" applyFill="1" applyBorder="1" applyAlignment="1" applyProtection="1">
      <alignment horizontal="left" vertical="top"/>
      <protection locked="0"/>
    </xf>
    <xf numFmtId="0" fontId="0" fillId="4" borderId="24" xfId="0" applyFill="1" applyBorder="1" applyAlignment="1" applyProtection="1">
      <alignment horizontal="left" vertical="top"/>
      <protection locked="0"/>
    </xf>
    <xf numFmtId="0" fontId="0" fillId="4" borderId="25" xfId="0" applyFill="1" applyBorder="1" applyAlignment="1" applyProtection="1">
      <alignment horizontal="left" vertical="top"/>
      <protection locked="0"/>
    </xf>
    <xf numFmtId="0" fontId="0" fillId="4" borderId="26" xfId="0" applyFill="1" applyBorder="1" applyAlignment="1" applyProtection="1">
      <alignment horizontal="left" vertical="top"/>
      <protection locked="0"/>
    </xf>
    <xf numFmtId="0" fontId="21" fillId="0" borderId="0" xfId="1" applyAlignment="1" applyProtection="1">
      <alignment horizontal="center"/>
      <protection locked="0"/>
    </xf>
    <xf numFmtId="0" fontId="24" fillId="0" borderId="27" xfId="0" applyFont="1" applyBorder="1" applyAlignment="1" applyProtection="1">
      <alignment horizontal="center" vertical="center"/>
    </xf>
    <xf numFmtId="0" fontId="24" fillId="0" borderId="28" xfId="0" applyFont="1" applyBorder="1" applyAlignment="1" applyProtection="1">
      <alignment horizontal="center" vertical="center"/>
    </xf>
    <xf numFmtId="0" fontId="24" fillId="0" borderId="28" xfId="0" applyFont="1" applyBorder="1" applyAlignment="1" applyProtection="1">
      <alignment horizontal="center" vertical="top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</xf>
    <xf numFmtId="0" fontId="24" fillId="0" borderId="31" xfId="0" applyFont="1" applyBorder="1" applyAlignment="1" applyProtection="1">
      <alignment horizontal="center" vertical="center"/>
    </xf>
    <xf numFmtId="0" fontId="24" fillId="0" borderId="31" xfId="0" applyFont="1" applyBorder="1" applyAlignment="1" applyProtection="1">
      <alignment horizontal="center" vertical="top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14" fontId="0" fillId="4" borderId="6" xfId="0" applyNumberFormat="1" applyFill="1" applyBorder="1" applyAlignment="1" applyProtection="1">
      <alignment horizontal="center" vertical="center"/>
      <protection locked="0"/>
    </xf>
    <xf numFmtId="14" fontId="0" fillId="4" borderId="8" xfId="0" applyNumberForma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top" wrapText="1"/>
    </xf>
    <xf numFmtId="0" fontId="24" fillId="0" borderId="2" xfId="0" applyFont="1" applyBorder="1" applyAlignment="1" applyProtection="1">
      <alignment horizontal="left" vertical="top" wrapText="1"/>
    </xf>
    <xf numFmtId="0" fontId="24" fillId="0" borderId="3" xfId="0" applyFont="1" applyBorder="1" applyAlignment="1" applyProtection="1">
      <alignment horizontal="left" vertical="top" wrapText="1"/>
    </xf>
    <xf numFmtId="0" fontId="24" fillId="0" borderId="4" xfId="0" applyFont="1" applyBorder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vertical="top" wrapText="1"/>
    </xf>
    <xf numFmtId="0" fontId="24" fillId="0" borderId="5" xfId="0" applyFont="1" applyBorder="1" applyAlignment="1" applyProtection="1">
      <alignment horizontal="left" vertical="top" wrapText="1"/>
    </xf>
    <xf numFmtId="0" fontId="24" fillId="0" borderId="6" xfId="0" applyFont="1" applyBorder="1" applyAlignment="1" applyProtection="1">
      <alignment horizontal="left" vertical="top" wrapText="1"/>
    </xf>
    <xf numFmtId="0" fontId="24" fillId="0" borderId="7" xfId="0" applyFont="1" applyBorder="1" applyAlignment="1" applyProtection="1">
      <alignment horizontal="left" vertical="top" wrapText="1"/>
    </xf>
    <xf numFmtId="0" fontId="24" fillId="0" borderId="8" xfId="0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11" fillId="0" borderId="13" xfId="0" applyNumberFormat="1" applyFont="1" applyBorder="1" applyAlignment="1" applyProtection="1">
      <alignment horizontal="center" vertical="center"/>
    </xf>
    <xf numFmtId="164" fontId="11" fillId="0" borderId="11" xfId="0" applyNumberFormat="1" applyFont="1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6" fontId="11" fillId="0" borderId="1" xfId="0" applyNumberFormat="1" applyFont="1" applyBorder="1" applyAlignment="1" applyProtection="1">
      <alignment horizontal="center" vertical="center"/>
    </xf>
    <xf numFmtId="166" fontId="11" fillId="0" borderId="3" xfId="0" applyNumberFormat="1" applyFont="1" applyBorder="1" applyAlignment="1" applyProtection="1">
      <alignment horizontal="center" vertical="center"/>
    </xf>
    <xf numFmtId="166" fontId="11" fillId="0" borderId="4" xfId="0" applyNumberFormat="1" applyFont="1" applyBorder="1" applyAlignment="1" applyProtection="1">
      <alignment horizontal="center" vertical="center"/>
    </xf>
    <xf numFmtId="166" fontId="11" fillId="0" borderId="5" xfId="0" applyNumberFormat="1" applyFont="1" applyBorder="1" applyAlignment="1" applyProtection="1">
      <alignment horizontal="center" vertical="center"/>
    </xf>
    <xf numFmtId="166" fontId="11" fillId="0" borderId="6" xfId="0" applyNumberFormat="1" applyFont="1" applyBorder="1" applyAlignment="1" applyProtection="1">
      <alignment horizontal="center" vertical="center"/>
    </xf>
    <xf numFmtId="166" fontId="11" fillId="0" borderId="8" xfId="0" applyNumberFormat="1" applyFont="1" applyBorder="1" applyAlignment="1" applyProtection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4" xfId="0" applyNumberFormat="1" applyFont="1" applyBorder="1" applyAlignment="1" applyProtection="1">
      <alignment horizontal="center" vertical="center"/>
    </xf>
    <xf numFmtId="164" fontId="11" fillId="0" borderId="5" xfId="0" applyNumberFormat="1" applyFont="1" applyBorder="1" applyAlignment="1" applyProtection="1">
      <alignment horizontal="center" vertical="center"/>
    </xf>
    <xf numFmtId="164" fontId="11" fillId="0" borderId="6" xfId="0" applyNumberFormat="1" applyFont="1" applyBorder="1" applyAlignment="1" applyProtection="1">
      <alignment horizontal="center" vertical="center"/>
    </xf>
    <xf numFmtId="164" fontId="11" fillId="0" borderId="8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14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" fillId="0" borderId="11" xfId="0" applyNumberFormat="1" applyFont="1" applyBorder="1" applyAlignment="1" applyProtection="1">
      <alignment horizontal="center" vertical="center" wrapText="1"/>
      <protection locked="0"/>
    </xf>
    <xf numFmtId="166" fontId="2" fillId="0" borderId="13" xfId="0" applyNumberFormat="1" applyFont="1" applyBorder="1" applyAlignment="1" applyProtection="1">
      <alignment horizontal="center" vertical="center" wrapText="1"/>
      <protection locked="0"/>
    </xf>
    <xf numFmtId="166" fontId="2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2" fontId="2" fillId="0" borderId="13" xfId="0" applyNumberFormat="1" applyFont="1" applyBorder="1" applyAlignment="1" applyProtection="1">
      <alignment horizontal="center" vertical="center" wrapText="1"/>
    </xf>
    <xf numFmtId="2" fontId="2" fillId="0" borderId="11" xfId="0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65" fontId="20" fillId="0" borderId="13" xfId="0" applyNumberFormat="1" applyFont="1" applyBorder="1" applyAlignment="1" applyProtection="1">
      <alignment horizontal="center" vertical="center" wrapText="1"/>
      <protection locked="0"/>
    </xf>
    <xf numFmtId="165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66" fontId="2" fillId="0" borderId="6" xfId="0" applyNumberFormat="1" applyFont="1" applyBorder="1" applyAlignment="1" applyProtection="1">
      <alignment horizontal="center" vertical="center" wrapText="1"/>
    </xf>
    <xf numFmtId="166" fontId="2" fillId="0" borderId="8" xfId="0" applyNumberFormat="1" applyFont="1" applyBorder="1" applyAlignment="1" applyProtection="1">
      <alignment horizontal="center" vertical="center" wrapText="1"/>
    </xf>
    <xf numFmtId="166" fontId="2" fillId="0" borderId="6" xfId="0" applyNumberFormat="1" applyFont="1" applyBorder="1" applyAlignment="1" applyProtection="1">
      <alignment horizontal="center" vertical="center" wrapText="1"/>
      <protection locked="0"/>
    </xf>
    <xf numFmtId="166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3"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95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25</xdr:row>
      <xdr:rowOff>95250</xdr:rowOff>
    </xdr:from>
    <xdr:to>
      <xdr:col>11</xdr:col>
      <xdr:colOff>495300</xdr:colOff>
      <xdr:row>25</xdr:row>
      <xdr:rowOff>133350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7934325" y="4905375"/>
          <a:ext cx="504825" cy="3810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t.nebraska.gov/business-center/materials/" TargetMode="External"/><Relationship Id="rId2" Type="http://schemas.openxmlformats.org/officeDocument/2006/relationships/hyperlink" Target="http://www.transportation.nebraska.gov/mat-n-tests/" TargetMode="External"/><Relationship Id="rId1" Type="http://schemas.openxmlformats.org/officeDocument/2006/relationships/hyperlink" Target="mailto:nikolas.glennie@nebraska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7"/>
  <sheetViews>
    <sheetView zoomScaleNormal="100" workbookViewId="0">
      <selection activeCell="J3" sqref="J3"/>
    </sheetView>
  </sheetViews>
  <sheetFormatPr defaultRowHeight="15" x14ac:dyDescent="0.25"/>
  <cols>
    <col min="1" max="1" width="6.85546875" customWidth="1"/>
    <col min="2" max="2" width="7.5703125" customWidth="1"/>
    <col min="3" max="3" width="15.28515625" customWidth="1"/>
    <col min="5" max="5" width="14.85546875" customWidth="1"/>
    <col min="6" max="6" width="9.5703125" customWidth="1"/>
    <col min="7" max="7" width="14.7109375" customWidth="1"/>
    <col min="8" max="8" width="11.42578125" customWidth="1"/>
    <col min="10" max="10" width="11.42578125" customWidth="1"/>
  </cols>
  <sheetData>
    <row r="1" spans="1:11" ht="14.1" customHeight="1" x14ac:dyDescent="0.25">
      <c r="A1" s="5"/>
      <c r="B1" s="6"/>
      <c r="C1" s="6"/>
      <c r="D1" s="6"/>
      <c r="E1" s="6"/>
      <c r="F1" s="6"/>
      <c r="G1" s="6"/>
      <c r="H1" s="6"/>
      <c r="I1" s="6"/>
      <c r="J1" s="5" t="s">
        <v>35</v>
      </c>
      <c r="K1" s="7"/>
    </row>
    <row r="2" spans="1:11" ht="14.1" customHeight="1" thickBot="1" x14ac:dyDescent="0.3">
      <c r="A2" s="8"/>
      <c r="B2" s="9"/>
      <c r="C2" s="9"/>
      <c r="D2" s="9"/>
      <c r="E2" s="9"/>
      <c r="F2" s="9"/>
      <c r="G2" s="9"/>
      <c r="H2" s="9"/>
      <c r="I2" s="9"/>
      <c r="J2" s="71">
        <v>6707</v>
      </c>
      <c r="K2" s="72"/>
    </row>
    <row r="3" spans="1:11" ht="14.1" customHeight="1" x14ac:dyDescent="0.25">
      <c r="A3" s="73" t="s">
        <v>131</v>
      </c>
      <c r="B3" s="74"/>
      <c r="C3" s="74"/>
      <c r="D3" s="74"/>
      <c r="E3" s="74"/>
      <c r="F3" s="74"/>
      <c r="G3" s="74"/>
      <c r="H3" s="74"/>
      <c r="I3" s="75"/>
      <c r="J3" s="5" t="s">
        <v>33</v>
      </c>
      <c r="K3" s="7"/>
    </row>
    <row r="4" spans="1:11" ht="14.1" customHeight="1" thickBot="1" x14ac:dyDescent="0.3">
      <c r="A4" s="73" t="s">
        <v>4</v>
      </c>
      <c r="B4" s="74"/>
      <c r="C4" s="74"/>
      <c r="D4" s="74"/>
      <c r="E4" s="74"/>
      <c r="F4" s="74"/>
      <c r="G4" s="74"/>
      <c r="H4" s="74"/>
      <c r="I4" s="75"/>
      <c r="J4" s="71" t="s">
        <v>72</v>
      </c>
      <c r="K4" s="72"/>
    </row>
    <row r="5" spans="1:11" ht="14.1" customHeight="1" x14ac:dyDescent="0.25">
      <c r="A5" s="73" t="s">
        <v>36</v>
      </c>
      <c r="B5" s="74"/>
      <c r="C5" s="74"/>
      <c r="D5" s="74"/>
      <c r="E5" s="74"/>
      <c r="F5" s="74"/>
      <c r="G5" s="74"/>
      <c r="H5" s="74"/>
      <c r="I5" s="75"/>
      <c r="J5" s="5" t="s">
        <v>34</v>
      </c>
      <c r="K5" s="7"/>
    </row>
    <row r="6" spans="1:11" ht="14.1" customHeight="1" thickBot="1" x14ac:dyDescent="0.3">
      <c r="A6" s="10"/>
      <c r="B6" s="11"/>
      <c r="C6" s="11"/>
      <c r="D6" s="11"/>
      <c r="E6" s="11"/>
      <c r="F6" s="11"/>
      <c r="G6" s="11"/>
      <c r="H6" s="11"/>
      <c r="I6" s="11"/>
      <c r="J6" s="76">
        <v>42096</v>
      </c>
      <c r="K6" s="72"/>
    </row>
    <row r="7" spans="1:11" ht="50.25" customHeight="1" thickBot="1" x14ac:dyDescent="0.3">
      <c r="A7" s="77" t="s">
        <v>67</v>
      </c>
      <c r="B7" s="78"/>
      <c r="C7" s="78"/>
      <c r="D7" s="78"/>
      <c r="E7" s="79"/>
      <c r="F7" s="32" t="s">
        <v>37</v>
      </c>
      <c r="G7" s="31" t="s">
        <v>60</v>
      </c>
      <c r="H7" s="80" t="s">
        <v>59</v>
      </c>
      <c r="I7" s="80"/>
      <c r="J7" s="80"/>
      <c r="K7" s="81"/>
    </row>
    <row r="8" spans="1:11" ht="21" x14ac:dyDescent="0.25">
      <c r="A8" s="5" t="s">
        <v>77</v>
      </c>
      <c r="B8" s="6"/>
      <c r="C8" s="6"/>
      <c r="D8" s="6"/>
      <c r="E8" s="7"/>
      <c r="F8" s="25" t="s">
        <v>38</v>
      </c>
      <c r="G8" s="33">
        <v>0.45200000000000001</v>
      </c>
      <c r="H8" s="9" t="s">
        <v>47</v>
      </c>
      <c r="I8" s="9"/>
      <c r="J8" s="9"/>
      <c r="K8" s="12"/>
    </row>
    <row r="9" spans="1:11" ht="21" x14ac:dyDescent="0.35">
      <c r="A9" s="82" t="s">
        <v>78</v>
      </c>
      <c r="B9" s="83"/>
      <c r="C9" s="83"/>
      <c r="D9" s="83"/>
      <c r="E9" s="84"/>
      <c r="F9" s="26" t="s">
        <v>39</v>
      </c>
      <c r="G9" s="34">
        <v>0.45300000000000001</v>
      </c>
      <c r="H9" s="13" t="s">
        <v>62</v>
      </c>
      <c r="I9" s="24"/>
      <c r="J9" s="9"/>
      <c r="K9" s="12"/>
    </row>
    <row r="10" spans="1:11" ht="21" x14ac:dyDescent="0.25">
      <c r="A10" s="82"/>
      <c r="B10" s="83"/>
      <c r="C10" s="83"/>
      <c r="D10" s="83"/>
      <c r="E10" s="84"/>
      <c r="F10" s="26" t="s">
        <v>40</v>
      </c>
      <c r="G10" s="34">
        <v>0.45400000000000001</v>
      </c>
      <c r="H10" s="24"/>
      <c r="I10" s="24"/>
      <c r="J10" s="9"/>
      <c r="K10" s="12"/>
    </row>
    <row r="11" spans="1:11" ht="18.75" customHeight="1" x14ac:dyDescent="0.35">
      <c r="A11" s="82" t="s">
        <v>79</v>
      </c>
      <c r="B11" s="83"/>
      <c r="C11" s="83"/>
      <c r="D11" s="83"/>
      <c r="E11" s="84"/>
      <c r="F11" s="26" t="s">
        <v>41</v>
      </c>
      <c r="G11" s="34">
        <v>0.45</v>
      </c>
      <c r="H11" s="13" t="s">
        <v>63</v>
      </c>
      <c r="I11" s="36">
        <f>MAX(G8:G16)</f>
        <v>0.45600000000000002</v>
      </c>
      <c r="J11" s="14"/>
      <c r="K11" s="12"/>
    </row>
    <row r="12" spans="1:11" ht="21" x14ac:dyDescent="0.35">
      <c r="A12" s="82"/>
      <c r="B12" s="83"/>
      <c r="C12" s="83"/>
      <c r="D12" s="83"/>
      <c r="E12" s="84"/>
      <c r="F12" s="26" t="s">
        <v>42</v>
      </c>
      <c r="G12" s="34">
        <v>0.45100000000000001</v>
      </c>
      <c r="H12" s="13" t="s">
        <v>64</v>
      </c>
      <c r="I12" s="36">
        <f>MIN(G8:G16)</f>
        <v>0.45</v>
      </c>
      <c r="J12" s="14"/>
      <c r="K12" s="12"/>
    </row>
    <row r="13" spans="1:11" ht="21.75" thickBot="1" x14ac:dyDescent="0.4">
      <c r="A13" s="82"/>
      <c r="B13" s="83"/>
      <c r="C13" s="83"/>
      <c r="D13" s="83"/>
      <c r="E13" s="84"/>
      <c r="F13" s="26" t="s">
        <v>43</v>
      </c>
      <c r="G13" s="34">
        <v>0.45100000000000001</v>
      </c>
      <c r="H13" s="29" t="s">
        <v>65</v>
      </c>
      <c r="I13" s="37">
        <f>I11-I12</f>
        <v>6.0000000000000053E-3</v>
      </c>
      <c r="J13" s="14" t="s">
        <v>66</v>
      </c>
      <c r="K13" s="15" t="str">
        <f>IF(I13&lt;0.0401, "OK","NOT OK")</f>
        <v>OK</v>
      </c>
    </row>
    <row r="14" spans="1:11" ht="21" x14ac:dyDescent="0.25">
      <c r="A14" s="82"/>
      <c r="B14" s="83"/>
      <c r="C14" s="83"/>
      <c r="D14" s="83"/>
      <c r="E14" s="84"/>
      <c r="F14" s="26" t="s">
        <v>44</v>
      </c>
      <c r="G14" s="34">
        <v>0.45600000000000002</v>
      </c>
      <c r="H14" s="30" t="s">
        <v>71</v>
      </c>
      <c r="I14" s="59"/>
      <c r="J14" s="6"/>
      <c r="K14" s="7"/>
    </row>
    <row r="15" spans="1:11" ht="21" x14ac:dyDescent="0.35">
      <c r="A15" s="8" t="s">
        <v>80</v>
      </c>
      <c r="B15" s="44"/>
      <c r="C15" s="44"/>
      <c r="D15" s="44"/>
      <c r="E15" s="45"/>
      <c r="F15" s="26" t="s">
        <v>45</v>
      </c>
      <c r="G15" s="34">
        <v>0.45500000000000002</v>
      </c>
      <c r="H15" s="17" t="s">
        <v>48</v>
      </c>
      <c r="I15" s="38">
        <f>AVERAGE(G8:G16)</f>
        <v>0.45288888888888884</v>
      </c>
      <c r="J15" s="9"/>
      <c r="K15" s="12"/>
    </row>
    <row r="16" spans="1:11" ht="21.75" thickBot="1" x14ac:dyDescent="0.4">
      <c r="A16" s="8" t="s">
        <v>81</v>
      </c>
      <c r="B16" s="9"/>
      <c r="C16" s="9"/>
      <c r="D16" s="9"/>
      <c r="E16" s="12"/>
      <c r="F16" s="27" t="s">
        <v>46</v>
      </c>
      <c r="G16" s="35">
        <v>0.45400000000000001</v>
      </c>
      <c r="H16" s="17" t="s">
        <v>61</v>
      </c>
      <c r="I16" s="18"/>
      <c r="J16" s="9"/>
      <c r="K16" s="12"/>
    </row>
    <row r="17" spans="1:11" x14ac:dyDescent="0.25">
      <c r="A17" s="8" t="s">
        <v>82</v>
      </c>
      <c r="B17" s="40"/>
      <c r="C17" s="9"/>
      <c r="D17" s="9"/>
      <c r="E17" s="9"/>
      <c r="F17" s="9"/>
      <c r="G17" s="9"/>
      <c r="H17" s="19"/>
      <c r="I17" s="16"/>
      <c r="J17" s="9"/>
      <c r="K17" s="12"/>
    </row>
    <row r="18" spans="1:11" ht="18.75" x14ac:dyDescent="0.25">
      <c r="A18" s="28" t="s">
        <v>83</v>
      </c>
      <c r="B18" s="9"/>
      <c r="C18" s="9"/>
      <c r="D18" s="9"/>
      <c r="E18" s="9"/>
      <c r="F18" s="9"/>
      <c r="G18" s="9"/>
      <c r="H18" s="20" t="s">
        <v>49</v>
      </c>
      <c r="I18" s="21">
        <f t="shared" ref="I18:I26" si="0">ABS($I$15-G8)</f>
        <v>8.88888888888828E-4</v>
      </c>
      <c r="J18" s="9" t="s">
        <v>58</v>
      </c>
      <c r="K18" s="15" t="str">
        <f>IF(I18&lt;0.0201, "OK","NOT OK")</f>
        <v>OK</v>
      </c>
    </row>
    <row r="19" spans="1:11" ht="18.75" x14ac:dyDescent="0.25">
      <c r="A19" s="85" t="s">
        <v>84</v>
      </c>
      <c r="B19" s="86"/>
      <c r="C19" s="86"/>
      <c r="D19" s="86"/>
      <c r="E19" s="86"/>
      <c r="F19" s="86"/>
      <c r="G19" s="87"/>
      <c r="H19" s="20" t="s">
        <v>50</v>
      </c>
      <c r="I19" s="21">
        <f t="shared" si="0"/>
        <v>1.1111111111117289E-4</v>
      </c>
      <c r="J19" s="9" t="s">
        <v>58</v>
      </c>
      <c r="K19" s="15" t="str">
        <f t="shared" ref="K19:K26" si="1">IF(I19&lt;0.0201, "OK","NOT OK")</f>
        <v>OK</v>
      </c>
    </row>
    <row r="20" spans="1:11" ht="18.75" x14ac:dyDescent="0.25">
      <c r="A20" s="85"/>
      <c r="B20" s="86"/>
      <c r="C20" s="86"/>
      <c r="D20" s="86"/>
      <c r="E20" s="86"/>
      <c r="F20" s="86"/>
      <c r="G20" s="87"/>
      <c r="H20" s="20" t="s">
        <v>51</v>
      </c>
      <c r="I20" s="21">
        <f t="shared" si="0"/>
        <v>1.1111111111111738E-3</v>
      </c>
      <c r="J20" s="9" t="s">
        <v>58</v>
      </c>
      <c r="K20" s="15" t="str">
        <f t="shared" si="1"/>
        <v>OK</v>
      </c>
    </row>
    <row r="21" spans="1:11" ht="19.5" thickBot="1" x14ac:dyDescent="0.3">
      <c r="A21" s="60"/>
      <c r="B21" s="61"/>
      <c r="C21" s="61"/>
      <c r="D21" s="61"/>
      <c r="E21" s="61"/>
      <c r="F21" s="61"/>
      <c r="G21" s="62"/>
      <c r="H21" s="20" t="s">
        <v>52</v>
      </c>
      <c r="I21" s="21">
        <f t="shared" si="0"/>
        <v>2.8888888888888298E-3</v>
      </c>
      <c r="J21" s="9" t="s">
        <v>58</v>
      </c>
      <c r="K21" s="15" t="str">
        <f t="shared" si="1"/>
        <v>OK</v>
      </c>
    </row>
    <row r="22" spans="1:11" ht="18.75" x14ac:dyDescent="0.25">
      <c r="A22" s="8" t="s">
        <v>69</v>
      </c>
      <c r="B22" s="9"/>
      <c r="C22" s="9"/>
      <c r="D22" s="9"/>
      <c r="E22" s="88"/>
      <c r="F22" s="88"/>
      <c r="G22" s="9"/>
      <c r="H22" s="20" t="s">
        <v>53</v>
      </c>
      <c r="I22" s="21">
        <f t="shared" si="0"/>
        <v>1.8888888888888289E-3</v>
      </c>
      <c r="J22" s="9" t="s">
        <v>58</v>
      </c>
      <c r="K22" s="15" t="str">
        <f t="shared" si="1"/>
        <v>OK</v>
      </c>
    </row>
    <row r="23" spans="1:11" ht="18.75" x14ac:dyDescent="0.25">
      <c r="A23" s="28" t="s">
        <v>70</v>
      </c>
      <c r="B23" s="9"/>
      <c r="C23" s="43"/>
      <c r="D23" s="9"/>
      <c r="E23" s="9"/>
      <c r="F23" s="9"/>
      <c r="G23" s="9"/>
      <c r="H23" s="20" t="s">
        <v>54</v>
      </c>
      <c r="I23" s="21">
        <f t="shared" si="0"/>
        <v>1.8888888888888289E-3</v>
      </c>
      <c r="J23" s="9" t="s">
        <v>58</v>
      </c>
      <c r="K23" s="15" t="str">
        <f t="shared" si="1"/>
        <v>OK</v>
      </c>
    </row>
    <row r="24" spans="1:11" ht="18.75" x14ac:dyDescent="0.25">
      <c r="A24" s="8" t="s">
        <v>68</v>
      </c>
      <c r="B24" s="9"/>
      <c r="C24" s="88"/>
      <c r="D24" s="88"/>
      <c r="E24" s="88"/>
      <c r="F24" s="88"/>
      <c r="G24" s="89"/>
      <c r="H24" s="20" t="s">
        <v>55</v>
      </c>
      <c r="I24" s="21">
        <f t="shared" si="0"/>
        <v>3.1111111111111756E-3</v>
      </c>
      <c r="J24" s="9" t="s">
        <v>58</v>
      </c>
      <c r="K24" s="15" t="str">
        <f t="shared" si="1"/>
        <v>OK</v>
      </c>
    </row>
    <row r="25" spans="1:11" ht="18.75" x14ac:dyDescent="0.25">
      <c r="A25" s="90"/>
      <c r="B25" s="88"/>
      <c r="C25" s="88"/>
      <c r="D25" s="88"/>
      <c r="E25" s="88"/>
      <c r="F25" s="88"/>
      <c r="G25" s="89"/>
      <c r="H25" s="20" t="s">
        <v>56</v>
      </c>
      <c r="I25" s="21">
        <f t="shared" si="0"/>
        <v>2.1111111111111747E-3</v>
      </c>
      <c r="J25" s="9" t="s">
        <v>58</v>
      </c>
      <c r="K25" s="15" t="str">
        <f t="shared" si="1"/>
        <v>OK</v>
      </c>
    </row>
    <row r="26" spans="1:11" ht="19.5" thickBot="1" x14ac:dyDescent="0.3">
      <c r="A26" s="91"/>
      <c r="B26" s="92"/>
      <c r="C26" s="92"/>
      <c r="D26" s="92"/>
      <c r="E26" s="92"/>
      <c r="F26" s="92"/>
      <c r="G26" s="93"/>
      <c r="H26" s="22" t="s">
        <v>57</v>
      </c>
      <c r="I26" s="23">
        <f t="shared" si="0"/>
        <v>1.1111111111111738E-3</v>
      </c>
      <c r="J26" s="11" t="s">
        <v>58</v>
      </c>
      <c r="K26" s="39" t="str">
        <f t="shared" si="1"/>
        <v>OK</v>
      </c>
    </row>
    <row r="27" spans="1:11" ht="15.75" x14ac:dyDescent="0.25">
      <c r="E27" s="4"/>
    </row>
  </sheetData>
  <sheetProtection selectLockedCells="1"/>
  <mergeCells count="15">
    <mergeCell ref="A19:G20"/>
    <mergeCell ref="E22:F22"/>
    <mergeCell ref="C24:G24"/>
    <mergeCell ref="A25:G25"/>
    <mergeCell ref="A26:G26"/>
    <mergeCell ref="J6:K6"/>
    <mergeCell ref="A7:E7"/>
    <mergeCell ref="H7:K7"/>
    <mergeCell ref="A9:E10"/>
    <mergeCell ref="A11:E14"/>
    <mergeCell ref="J2:K2"/>
    <mergeCell ref="A3:I3"/>
    <mergeCell ref="A4:I4"/>
    <mergeCell ref="J4:K4"/>
    <mergeCell ref="A5:I5"/>
  </mergeCells>
  <conditionalFormatting sqref="K13">
    <cfRule type="containsText" dxfId="42" priority="5" operator="containsText" text="NOT OK">
      <formula>NOT(ISERROR(SEARCH("NOT OK",K13)))</formula>
    </cfRule>
    <cfRule type="containsText" dxfId="41" priority="6" operator="containsText" text="OK">
      <formula>NOT(ISERROR(SEARCH("OK",K13)))</formula>
    </cfRule>
  </conditionalFormatting>
  <conditionalFormatting sqref="K18">
    <cfRule type="containsText" dxfId="40" priority="3" operator="containsText" text="NOT OK">
      <formula>NOT(ISERROR(SEARCH("NOT OK",K18)))</formula>
    </cfRule>
    <cfRule type="containsText" dxfId="39" priority="4" operator="containsText" text="OK">
      <formula>NOT(ISERROR(SEARCH("OK",K18)))</formula>
    </cfRule>
  </conditionalFormatting>
  <conditionalFormatting sqref="K19:K26">
    <cfRule type="containsText" dxfId="38" priority="1" operator="containsText" text="NOT OK">
      <formula>NOT(ISERROR(SEARCH("NOT OK",K19)))</formula>
    </cfRule>
    <cfRule type="containsText" dxfId="37" priority="2" operator="containsText" text="OK">
      <formula>NOT(ISERROR(SEARCH("OK",K19)))</formula>
    </cfRule>
  </conditionalFormatting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xzWrVLuFPME1wOELJ/dLehLGJHeQz6Pg7/aIPe4MyXJ4ho5oZUjkYQITeDEpLBp7T8T0DnXXk/FZ4k+0+wnvLQ==" saltValue="XXOnHXzyAajf2CqZGlIbqQ==" spinCount="100000" sheet="1" objects="1" scenarios="1" selectLockedCells="1"/>
  <mergeCells count="175">
    <mergeCell ref="B37:O37"/>
    <mergeCell ref="A38:O38"/>
    <mergeCell ref="B39:D39"/>
    <mergeCell ref="E39:J39"/>
    <mergeCell ref="K39:O39"/>
    <mergeCell ref="A40:D40"/>
    <mergeCell ref="E40:O40"/>
    <mergeCell ref="A35:O35"/>
    <mergeCell ref="B36:C36"/>
    <mergeCell ref="D36:E36"/>
    <mergeCell ref="F36:G36"/>
    <mergeCell ref="H36:I36"/>
    <mergeCell ref="J36:K36"/>
    <mergeCell ref="L36:M36"/>
    <mergeCell ref="N36:O36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A29:O29"/>
    <mergeCell ref="B30:C30"/>
    <mergeCell ref="D30:E30"/>
    <mergeCell ref="F30:G30"/>
    <mergeCell ref="H30:I30"/>
    <mergeCell ref="J30:K30"/>
    <mergeCell ref="L30:M30"/>
    <mergeCell ref="N30:O30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A23:O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A19:O19"/>
    <mergeCell ref="B20:C20"/>
    <mergeCell ref="D20:E20"/>
    <mergeCell ref="F20:G20"/>
    <mergeCell ref="H20:I20"/>
    <mergeCell ref="J20:K20"/>
    <mergeCell ref="L20:M20"/>
    <mergeCell ref="N20:O20"/>
    <mergeCell ref="N16:O16"/>
    <mergeCell ref="B17:C17"/>
    <mergeCell ref="D17:E17"/>
    <mergeCell ref="F17:G17"/>
    <mergeCell ref="H17:I17"/>
    <mergeCell ref="J17:K17"/>
    <mergeCell ref="L17:M17"/>
    <mergeCell ref="N17:O17"/>
    <mergeCell ref="B16:C16"/>
    <mergeCell ref="D16:E16"/>
    <mergeCell ref="F16:G16"/>
    <mergeCell ref="H16:I16"/>
    <mergeCell ref="J16:K16"/>
    <mergeCell ref="L16:M16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N12:O12"/>
    <mergeCell ref="B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A10:G10"/>
    <mergeCell ref="H10:K10"/>
    <mergeCell ref="L10:O10"/>
    <mergeCell ref="B11:G11"/>
    <mergeCell ref="H11:K11"/>
    <mergeCell ref="L11:O11"/>
    <mergeCell ref="A7:I8"/>
    <mergeCell ref="J7:O7"/>
    <mergeCell ref="J8:O8"/>
    <mergeCell ref="A9:C9"/>
    <mergeCell ref="D9:G9"/>
    <mergeCell ref="H9:O9"/>
    <mergeCell ref="B4:I4"/>
    <mergeCell ref="J4:O4"/>
    <mergeCell ref="A5:I5"/>
    <mergeCell ref="J5:O5"/>
    <mergeCell ref="A6:I6"/>
    <mergeCell ref="J6:O6"/>
    <mergeCell ref="B1:I1"/>
    <mergeCell ref="J1:O1"/>
    <mergeCell ref="B2:I2"/>
    <mergeCell ref="J2:O2"/>
    <mergeCell ref="B3:I3"/>
    <mergeCell ref="J3:O3"/>
  </mergeCells>
  <pageMargins left="0.7" right="0.7" top="0.75" bottom="0.75" header="0.3" footer="0.3"/>
  <pageSetup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E3tWVLK0YTUptceqsJW4aY1i14ueaAuxyhK0W1Bpr4o4mLakbAlLpLaqpTrqojUjowSIYyT+LN5gFhqqBPoYQA==" saltValue="5ZeC+jbGbMG8snlVdYbJ9Q==" spinCount="100000" sheet="1" objects="1" scenarios="1" selectLockedCells="1"/>
  <mergeCells count="175">
    <mergeCell ref="B37:O37"/>
    <mergeCell ref="A38:O38"/>
    <mergeCell ref="B39:D39"/>
    <mergeCell ref="E39:J39"/>
    <mergeCell ref="K39:O39"/>
    <mergeCell ref="A40:D40"/>
    <mergeCell ref="E40:O40"/>
    <mergeCell ref="A35:O35"/>
    <mergeCell ref="B36:C36"/>
    <mergeCell ref="D36:E36"/>
    <mergeCell ref="F36:G36"/>
    <mergeCell ref="H36:I36"/>
    <mergeCell ref="J36:K36"/>
    <mergeCell ref="L36:M36"/>
    <mergeCell ref="N36:O36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A29:O29"/>
    <mergeCell ref="B30:C30"/>
    <mergeCell ref="D30:E30"/>
    <mergeCell ref="F30:G30"/>
    <mergeCell ref="H30:I30"/>
    <mergeCell ref="J30:K30"/>
    <mergeCell ref="L30:M30"/>
    <mergeCell ref="N30:O30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A23:O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A19:O19"/>
    <mergeCell ref="B20:C20"/>
    <mergeCell ref="D20:E20"/>
    <mergeCell ref="F20:G20"/>
    <mergeCell ref="H20:I20"/>
    <mergeCell ref="J20:K20"/>
    <mergeCell ref="L20:M20"/>
    <mergeCell ref="N20:O20"/>
    <mergeCell ref="N16:O16"/>
    <mergeCell ref="B17:C17"/>
    <mergeCell ref="D17:E17"/>
    <mergeCell ref="F17:G17"/>
    <mergeCell ref="H17:I17"/>
    <mergeCell ref="J17:K17"/>
    <mergeCell ref="L17:M17"/>
    <mergeCell ref="N17:O17"/>
    <mergeCell ref="B16:C16"/>
    <mergeCell ref="D16:E16"/>
    <mergeCell ref="F16:G16"/>
    <mergeCell ref="H16:I16"/>
    <mergeCell ref="J16:K16"/>
    <mergeCell ref="L16:M16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N12:O12"/>
    <mergeCell ref="B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A10:G10"/>
    <mergeCell ref="H10:K10"/>
    <mergeCell ref="L10:O10"/>
    <mergeCell ref="B11:G11"/>
    <mergeCell ref="H11:K11"/>
    <mergeCell ref="L11:O11"/>
    <mergeCell ref="A7:I8"/>
    <mergeCell ref="J7:O7"/>
    <mergeCell ref="J8:O8"/>
    <mergeCell ref="A9:C9"/>
    <mergeCell ref="D9:G9"/>
    <mergeCell ref="H9:O9"/>
    <mergeCell ref="B4:I4"/>
    <mergeCell ref="J4:O4"/>
    <mergeCell ref="A5:I5"/>
    <mergeCell ref="J5:O5"/>
    <mergeCell ref="A6:I6"/>
    <mergeCell ref="J6:O6"/>
    <mergeCell ref="B1:I1"/>
    <mergeCell ref="J1:O1"/>
    <mergeCell ref="B2:I2"/>
    <mergeCell ref="J2:O2"/>
    <mergeCell ref="B3:I3"/>
    <mergeCell ref="J3:O3"/>
  </mergeCells>
  <pageMargins left="0.7" right="0.7" top="0.75" bottom="0.75" header="0.3" footer="0.3"/>
  <pageSetup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+oXGYkL0ERXbMv0oQ3I5Wz/KMYptKdlM1yA6A2lsRLU5jchTYnXJTPqj2ixtcSYfBl0kE/J4wVgITeoUOCwPRg==" saltValue="QcnIITyYoXoRvC0u2kUsew==" spinCount="100000" sheet="1" objects="1" scenarios="1" selectLockedCells="1"/>
  <mergeCells count="175">
    <mergeCell ref="B37:O37"/>
    <mergeCell ref="A38:O38"/>
    <mergeCell ref="B39:D39"/>
    <mergeCell ref="E39:J39"/>
    <mergeCell ref="K39:O39"/>
    <mergeCell ref="A40:D40"/>
    <mergeCell ref="E40:O40"/>
    <mergeCell ref="A35:O35"/>
    <mergeCell ref="B36:C36"/>
    <mergeCell ref="D36:E36"/>
    <mergeCell ref="F36:G36"/>
    <mergeCell ref="H36:I36"/>
    <mergeCell ref="J36:K36"/>
    <mergeCell ref="L36:M36"/>
    <mergeCell ref="N36:O36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A29:O29"/>
    <mergeCell ref="B30:C30"/>
    <mergeCell ref="D30:E30"/>
    <mergeCell ref="F30:G30"/>
    <mergeCell ref="H30:I30"/>
    <mergeCell ref="J30:K30"/>
    <mergeCell ref="L30:M30"/>
    <mergeCell ref="N30:O30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A23:O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A19:O19"/>
    <mergeCell ref="B20:C20"/>
    <mergeCell ref="D20:E20"/>
    <mergeCell ref="F20:G20"/>
    <mergeCell ref="H20:I20"/>
    <mergeCell ref="J20:K20"/>
    <mergeCell ref="L20:M20"/>
    <mergeCell ref="N20:O20"/>
    <mergeCell ref="N16:O16"/>
    <mergeCell ref="B17:C17"/>
    <mergeCell ref="D17:E17"/>
    <mergeCell ref="F17:G17"/>
    <mergeCell ref="H17:I17"/>
    <mergeCell ref="J17:K17"/>
    <mergeCell ref="L17:M17"/>
    <mergeCell ref="N17:O17"/>
    <mergeCell ref="B16:C16"/>
    <mergeCell ref="D16:E16"/>
    <mergeCell ref="F16:G16"/>
    <mergeCell ref="H16:I16"/>
    <mergeCell ref="J16:K16"/>
    <mergeCell ref="L16:M16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N12:O12"/>
    <mergeCell ref="B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A10:G10"/>
    <mergeCell ref="H10:K10"/>
    <mergeCell ref="L10:O10"/>
    <mergeCell ref="B11:G11"/>
    <mergeCell ref="H11:K11"/>
    <mergeCell ref="L11:O11"/>
    <mergeCell ref="A7:I8"/>
    <mergeCell ref="J7:O7"/>
    <mergeCell ref="J8:O8"/>
    <mergeCell ref="A9:C9"/>
    <mergeCell ref="D9:G9"/>
    <mergeCell ref="H9:O9"/>
    <mergeCell ref="B4:I4"/>
    <mergeCell ref="J4:O4"/>
    <mergeCell ref="A5:I5"/>
    <mergeCell ref="J5:O5"/>
    <mergeCell ref="A6:I6"/>
    <mergeCell ref="J6:O6"/>
    <mergeCell ref="B1:I1"/>
    <mergeCell ref="J1:O1"/>
    <mergeCell ref="B2:I2"/>
    <mergeCell ref="J2:O2"/>
    <mergeCell ref="B3:I3"/>
    <mergeCell ref="J3:O3"/>
  </mergeCells>
  <pageMargins left="0.7" right="0.7" top="0.75" bottom="0.75" header="0.3" footer="0.3"/>
  <pageSetup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l119kLhq1bqfZgS/v3bPsZ+Zzerf0mcPFkYEnuCUxK95ar6thtxSX2EE3OtIMwCzCsHssanZzBvNTNm6scDS/Q==" saltValue="zARV6EGQfVIlYQhpTMIOVw==" spinCount="100000" sheet="1" objects="1" scenarios="1" selectLockedCells="1"/>
  <mergeCells count="175">
    <mergeCell ref="B37:O37"/>
    <mergeCell ref="A38:O38"/>
    <mergeCell ref="B39:D39"/>
    <mergeCell ref="E39:J39"/>
    <mergeCell ref="K39:O39"/>
    <mergeCell ref="A40:D40"/>
    <mergeCell ref="E40:O40"/>
    <mergeCell ref="A35:O35"/>
    <mergeCell ref="B36:C36"/>
    <mergeCell ref="D36:E36"/>
    <mergeCell ref="F36:G36"/>
    <mergeCell ref="H36:I36"/>
    <mergeCell ref="J36:K36"/>
    <mergeCell ref="L36:M36"/>
    <mergeCell ref="N36:O36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A29:O29"/>
    <mergeCell ref="B30:C30"/>
    <mergeCell ref="D30:E30"/>
    <mergeCell ref="F30:G30"/>
    <mergeCell ref="H30:I30"/>
    <mergeCell ref="J30:K30"/>
    <mergeCell ref="L30:M30"/>
    <mergeCell ref="N30:O30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A23:O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A19:O19"/>
    <mergeCell ref="B20:C20"/>
    <mergeCell ref="D20:E20"/>
    <mergeCell ref="F20:G20"/>
    <mergeCell ref="H20:I20"/>
    <mergeCell ref="J20:K20"/>
    <mergeCell ref="L20:M20"/>
    <mergeCell ref="N20:O20"/>
    <mergeCell ref="N16:O16"/>
    <mergeCell ref="B17:C17"/>
    <mergeCell ref="D17:E17"/>
    <mergeCell ref="F17:G17"/>
    <mergeCell ref="H17:I17"/>
    <mergeCell ref="J17:K17"/>
    <mergeCell ref="L17:M17"/>
    <mergeCell ref="N17:O17"/>
    <mergeCell ref="B16:C16"/>
    <mergeCell ref="D16:E16"/>
    <mergeCell ref="F16:G16"/>
    <mergeCell ref="H16:I16"/>
    <mergeCell ref="J16:K16"/>
    <mergeCell ref="L16:M16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N12:O12"/>
    <mergeCell ref="B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A10:G10"/>
    <mergeCell ref="H10:K10"/>
    <mergeCell ref="L10:O10"/>
    <mergeCell ref="B11:G11"/>
    <mergeCell ref="H11:K11"/>
    <mergeCell ref="L11:O11"/>
    <mergeCell ref="A7:I8"/>
    <mergeCell ref="J7:O7"/>
    <mergeCell ref="J8:O8"/>
    <mergeCell ref="A9:C9"/>
    <mergeCell ref="D9:G9"/>
    <mergeCell ref="H9:O9"/>
    <mergeCell ref="B4:I4"/>
    <mergeCell ref="J4:O4"/>
    <mergeCell ref="A5:I5"/>
    <mergeCell ref="J5:O5"/>
    <mergeCell ref="A6:I6"/>
    <mergeCell ref="J6:O6"/>
    <mergeCell ref="B1:I1"/>
    <mergeCell ref="J1:O1"/>
    <mergeCell ref="B2:I2"/>
    <mergeCell ref="J2:O2"/>
    <mergeCell ref="B3:I3"/>
    <mergeCell ref="J3:O3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8"/>
  <sheetViews>
    <sheetView tabSelected="1" zoomScaleNormal="100" workbookViewId="0">
      <selection activeCell="I26" sqref="I26:K26"/>
    </sheetView>
  </sheetViews>
  <sheetFormatPr defaultRowHeight="15" x14ac:dyDescent="0.25"/>
  <cols>
    <col min="1" max="1" width="6.85546875" customWidth="1"/>
    <col min="2" max="2" width="7.5703125" customWidth="1"/>
    <col min="3" max="3" width="15.28515625" customWidth="1"/>
    <col min="5" max="5" width="14.85546875" customWidth="1"/>
    <col min="6" max="6" width="9.5703125" customWidth="1"/>
    <col min="7" max="7" width="14.7109375" customWidth="1"/>
    <col min="8" max="8" width="11.42578125" customWidth="1"/>
    <col min="10" max="10" width="11.42578125" customWidth="1"/>
  </cols>
  <sheetData>
    <row r="1" spans="2:4" ht="15" customHeight="1" x14ac:dyDescent="0.25"/>
    <row r="2" spans="2:4" ht="15" customHeight="1" x14ac:dyDescent="0.25"/>
    <row r="3" spans="2:4" ht="15" customHeight="1" x14ac:dyDescent="0.25">
      <c r="C3" s="58" t="s">
        <v>108</v>
      </c>
      <c r="D3" s="58"/>
    </row>
    <row r="4" spans="2:4" ht="15" customHeight="1" x14ac:dyDescent="0.25">
      <c r="B4">
        <v>1</v>
      </c>
      <c r="C4" t="s">
        <v>94</v>
      </c>
    </row>
    <row r="5" spans="2:4" ht="15" customHeight="1" x14ac:dyDescent="0.25">
      <c r="B5">
        <v>2</v>
      </c>
      <c r="C5" t="s">
        <v>95</v>
      </c>
    </row>
    <row r="6" spans="2:4" ht="15" customHeight="1" x14ac:dyDescent="0.25">
      <c r="B6">
        <v>3</v>
      </c>
      <c r="C6" t="s">
        <v>96</v>
      </c>
    </row>
    <row r="7" spans="2:4" ht="15" customHeight="1" x14ac:dyDescent="0.25">
      <c r="B7">
        <v>4</v>
      </c>
      <c r="C7" t="s">
        <v>97</v>
      </c>
    </row>
    <row r="8" spans="2:4" ht="15" customHeight="1" x14ac:dyDescent="0.25">
      <c r="B8">
        <v>5</v>
      </c>
      <c r="C8" t="s">
        <v>98</v>
      </c>
    </row>
    <row r="9" spans="2:4" ht="15" customHeight="1" x14ac:dyDescent="0.25">
      <c r="C9" t="s">
        <v>99</v>
      </c>
    </row>
    <row r="10" spans="2:4" ht="15" customHeight="1" x14ac:dyDescent="0.25">
      <c r="C10" t="s">
        <v>100</v>
      </c>
    </row>
    <row r="11" spans="2:4" ht="15" customHeight="1" x14ac:dyDescent="0.25">
      <c r="B11">
        <v>6</v>
      </c>
      <c r="C11" t="s">
        <v>106</v>
      </c>
    </row>
    <row r="12" spans="2:4" ht="15" customHeight="1" x14ac:dyDescent="0.25">
      <c r="C12" t="s">
        <v>101</v>
      </c>
    </row>
    <row r="13" spans="2:4" x14ac:dyDescent="0.25">
      <c r="B13">
        <v>7</v>
      </c>
      <c r="C13" t="s">
        <v>102</v>
      </c>
    </row>
    <row r="14" spans="2:4" x14ac:dyDescent="0.25">
      <c r="C14" t="s">
        <v>103</v>
      </c>
    </row>
    <row r="15" spans="2:4" x14ac:dyDescent="0.25">
      <c r="B15">
        <v>8</v>
      </c>
      <c r="C15" t="s">
        <v>104</v>
      </c>
    </row>
    <row r="16" spans="2:4" x14ac:dyDescent="0.25">
      <c r="C16" t="s">
        <v>105</v>
      </c>
    </row>
    <row r="18" spans="3:13" x14ac:dyDescent="0.25">
      <c r="C18" t="s">
        <v>133</v>
      </c>
    </row>
    <row r="19" spans="3:13" ht="18.75" customHeight="1" x14ac:dyDescent="0.25">
      <c r="D19" t="s">
        <v>107</v>
      </c>
    </row>
    <row r="20" spans="3:13" x14ac:dyDescent="0.25">
      <c r="D20" s="57" t="s">
        <v>134</v>
      </c>
    </row>
    <row r="24" spans="3:13" x14ac:dyDescent="0.25">
      <c r="C24" s="58" t="s">
        <v>109</v>
      </c>
    </row>
    <row r="25" spans="3:13" x14ac:dyDescent="0.25">
      <c r="C25" t="s">
        <v>110</v>
      </c>
    </row>
    <row r="26" spans="3:13" x14ac:dyDescent="0.25">
      <c r="C26" t="s">
        <v>111</v>
      </c>
      <c r="I26" s="94" t="s">
        <v>115</v>
      </c>
      <c r="J26" s="94"/>
      <c r="K26" s="94"/>
      <c r="M26" t="s">
        <v>112</v>
      </c>
    </row>
    <row r="27" spans="3:13" ht="15.75" x14ac:dyDescent="0.25">
      <c r="E27" s="4"/>
      <c r="M27" t="s">
        <v>113</v>
      </c>
    </row>
    <row r="28" spans="3:13" x14ac:dyDescent="0.25">
      <c r="M28" t="s">
        <v>114</v>
      </c>
    </row>
  </sheetData>
  <sheetProtection algorithmName="SHA-512" hashValue="SpYKpjMyBPUCNb80KsXFod7IQDh5YJbiI0JccPUsDl85nmWzGB78JNkhrKLTMMZkV7RXqaHZosG6kdJqRlDPWg==" saltValue="zkcWYSzJkScklKO8Ehg+3A==" spinCount="100000" sheet="1" selectLockedCells="1"/>
  <mergeCells count="1">
    <mergeCell ref="I26:K26"/>
  </mergeCells>
  <hyperlinks>
    <hyperlink ref="D20" r:id="rId1" xr:uid="{00000000-0004-0000-0100-000000000000}"/>
    <hyperlink ref="I26" r:id="rId2" display="Nebraska Department of Roads" xr:uid="{00000000-0004-0000-0100-000001000000}"/>
    <hyperlink ref="I26:K26" r:id="rId3" display="M&amp;R Homepage" xr:uid="{00000000-0004-0000-0100-000002000000}"/>
  </hyperlinks>
  <pageMargins left="0.7" right="0.7" top="0.75" bottom="0.75" header="0.3" footer="0.3"/>
  <pageSetup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2"/>
  <sheetViews>
    <sheetView showZeros="0" zoomScaleNormal="100" workbookViewId="0">
      <selection activeCell="F11" sqref="F11:F13"/>
    </sheetView>
  </sheetViews>
  <sheetFormatPr defaultRowHeight="15" x14ac:dyDescent="0.25"/>
  <cols>
    <col min="1" max="1" width="5.28515625" customWidth="1"/>
    <col min="2" max="3" width="6.85546875" customWidth="1"/>
    <col min="4" max="4" width="5.7109375" customWidth="1"/>
    <col min="5" max="5" width="8.7109375" customWidth="1"/>
    <col min="6" max="6" width="7.42578125" customWidth="1"/>
    <col min="7" max="7" width="13.85546875" customWidth="1"/>
    <col min="8" max="8" width="10" customWidth="1"/>
    <col min="10" max="10" width="3.140625" customWidth="1"/>
    <col min="11" max="11" width="9.140625" customWidth="1"/>
    <col min="12" max="12" width="4.7109375" customWidth="1"/>
    <col min="16" max="17" width="9.140625" customWidth="1"/>
  </cols>
  <sheetData>
    <row r="1" spans="1:17" x14ac:dyDescent="0.25">
      <c r="A1" s="95" t="s">
        <v>116</v>
      </c>
      <c r="B1" s="96"/>
      <c r="C1" s="97"/>
      <c r="D1" s="97"/>
      <c r="E1" s="97"/>
      <c r="F1" s="96" t="s">
        <v>117</v>
      </c>
      <c r="G1" s="96"/>
      <c r="H1" s="98"/>
      <c r="I1" s="98"/>
      <c r="J1" s="99"/>
      <c r="K1" s="5" t="s">
        <v>35</v>
      </c>
      <c r="L1" s="7"/>
    </row>
    <row r="2" spans="1:17" ht="15.75" thickBot="1" x14ac:dyDescent="0.3">
      <c r="A2" s="100" t="s">
        <v>118</v>
      </c>
      <c r="B2" s="101"/>
      <c r="C2" s="102"/>
      <c r="D2" s="102"/>
      <c r="E2" s="102"/>
      <c r="F2" s="63" t="s">
        <v>119</v>
      </c>
      <c r="G2" s="103"/>
      <c r="H2" s="103"/>
      <c r="I2" s="103"/>
      <c r="J2" s="104"/>
      <c r="K2" s="105"/>
      <c r="L2" s="106"/>
    </row>
    <row r="3" spans="1:17" ht="18.75" customHeight="1" x14ac:dyDescent="0.25">
      <c r="A3" s="107" t="s">
        <v>130</v>
      </c>
      <c r="B3" s="108"/>
      <c r="C3" s="108"/>
      <c r="D3" s="108"/>
      <c r="E3" s="108"/>
      <c r="F3" s="108"/>
      <c r="G3" s="108"/>
      <c r="H3" s="108"/>
      <c r="I3" s="108"/>
      <c r="J3" s="109"/>
      <c r="K3" s="5" t="s">
        <v>33</v>
      </c>
      <c r="L3" s="7"/>
    </row>
    <row r="4" spans="1:17" ht="19.5" customHeight="1" thickBot="1" x14ac:dyDescent="0.3">
      <c r="A4" s="110"/>
      <c r="B4" s="111"/>
      <c r="C4" s="111"/>
      <c r="D4" s="111"/>
      <c r="E4" s="111"/>
      <c r="F4" s="111"/>
      <c r="G4" s="111"/>
      <c r="H4" s="111"/>
      <c r="I4" s="111"/>
      <c r="J4" s="112"/>
      <c r="K4" s="105"/>
      <c r="L4" s="106"/>
    </row>
    <row r="5" spans="1:17" ht="18.75" customHeigh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2"/>
      <c r="K5" s="5" t="s">
        <v>34</v>
      </c>
      <c r="L5" s="7"/>
    </row>
    <row r="6" spans="1:17" ht="15.75" thickBot="1" x14ac:dyDescent="0.3">
      <c r="A6" s="113"/>
      <c r="B6" s="114"/>
      <c r="C6" s="114"/>
      <c r="D6" s="114"/>
      <c r="E6" s="114"/>
      <c r="F6" s="114"/>
      <c r="G6" s="114"/>
      <c r="H6" s="114"/>
      <c r="I6" s="114"/>
      <c r="J6" s="115"/>
      <c r="K6" s="116"/>
      <c r="L6" s="117"/>
    </row>
    <row r="7" spans="1:17" x14ac:dyDescent="0.25">
      <c r="A7" s="118" t="s">
        <v>120</v>
      </c>
      <c r="B7" s="119"/>
      <c r="C7" s="119"/>
      <c r="D7" s="119"/>
      <c r="E7" s="120"/>
      <c r="F7" s="127"/>
      <c r="G7" s="128"/>
      <c r="H7" s="128"/>
      <c r="I7" s="128"/>
      <c r="J7" s="128"/>
      <c r="K7" s="128"/>
      <c r="L7" s="129"/>
    </row>
    <row r="8" spans="1:17" x14ac:dyDescent="0.25">
      <c r="A8" s="121"/>
      <c r="B8" s="122"/>
      <c r="C8" s="122"/>
      <c r="D8" s="122"/>
      <c r="E8" s="123"/>
      <c r="F8" s="130"/>
      <c r="G8" s="131"/>
      <c r="H8" s="131"/>
      <c r="I8" s="131"/>
      <c r="J8" s="131"/>
      <c r="K8" s="131"/>
      <c r="L8" s="132"/>
    </row>
    <row r="9" spans="1:17" ht="15.75" thickBot="1" x14ac:dyDescent="0.3">
      <c r="A9" s="124"/>
      <c r="B9" s="125"/>
      <c r="C9" s="125"/>
      <c r="D9" s="125"/>
      <c r="E9" s="126"/>
      <c r="F9" s="133"/>
      <c r="G9" s="134"/>
      <c r="H9" s="134"/>
      <c r="I9" s="134"/>
      <c r="J9" s="134"/>
      <c r="K9" s="134"/>
      <c r="L9" s="135"/>
    </row>
    <row r="10" spans="1:17" ht="45.75" customHeight="1" thickBot="1" x14ac:dyDescent="0.3">
      <c r="A10" s="138" t="s">
        <v>121</v>
      </c>
      <c r="B10" s="80"/>
      <c r="C10" s="80"/>
      <c r="D10" s="81"/>
      <c r="E10" s="64" t="s">
        <v>122</v>
      </c>
      <c r="F10" s="65" t="s">
        <v>123</v>
      </c>
      <c r="G10" s="66" t="s">
        <v>124</v>
      </c>
      <c r="H10" s="67" t="s">
        <v>125</v>
      </c>
      <c r="I10" s="139" t="s">
        <v>126</v>
      </c>
      <c r="J10" s="140"/>
      <c r="K10" s="141" t="s">
        <v>127</v>
      </c>
      <c r="L10" s="142"/>
    </row>
    <row r="11" spans="1:17" ht="15.75" thickBot="1" x14ac:dyDescent="0.3">
      <c r="A11" s="127"/>
      <c r="B11" s="128"/>
      <c r="C11" s="128"/>
      <c r="D11" s="129"/>
      <c r="E11" s="143"/>
      <c r="F11" s="144">
        <v>1</v>
      </c>
      <c r="G11" s="68">
        <v>2</v>
      </c>
      <c r="H11" s="145">
        <f>IF(G11:G13&gt;0,MIN(G11:G13),"")</f>
        <v>2</v>
      </c>
      <c r="I11" s="148"/>
      <c r="J11" s="149"/>
      <c r="K11" s="154"/>
      <c r="L11" s="155"/>
      <c r="Q11" s="69"/>
    </row>
    <row r="12" spans="1:17" ht="15.75" thickBot="1" x14ac:dyDescent="0.3">
      <c r="A12" s="130"/>
      <c r="B12" s="131"/>
      <c r="C12" s="131"/>
      <c r="D12" s="132"/>
      <c r="E12" s="143"/>
      <c r="F12" s="144"/>
      <c r="G12" s="68">
        <v>2.5</v>
      </c>
      <c r="H12" s="146"/>
      <c r="I12" s="150"/>
      <c r="J12" s="151"/>
      <c r="K12" s="154"/>
      <c r="L12" s="155"/>
      <c r="P12" s="70"/>
      <c r="Q12" s="69">
        <f>0.9*H11</f>
        <v>1.8</v>
      </c>
    </row>
    <row r="13" spans="1:17" ht="15.75" thickBot="1" x14ac:dyDescent="0.3">
      <c r="A13" s="133"/>
      <c r="B13" s="134"/>
      <c r="C13" s="134"/>
      <c r="D13" s="135"/>
      <c r="E13" s="143"/>
      <c r="F13" s="144"/>
      <c r="G13" s="68">
        <v>2.75</v>
      </c>
      <c r="H13" s="147"/>
      <c r="I13" s="152"/>
      <c r="J13" s="153"/>
      <c r="K13" s="154"/>
      <c r="L13" s="155"/>
      <c r="Q13" s="69"/>
    </row>
    <row r="14" spans="1:17" ht="15.75" customHeight="1" thickBot="1" x14ac:dyDescent="0.3">
      <c r="A14" s="127"/>
      <c r="B14" s="128"/>
      <c r="C14" s="128"/>
      <c r="D14" s="129"/>
      <c r="E14" s="143"/>
      <c r="F14" s="144">
        <v>2</v>
      </c>
      <c r="G14" s="68">
        <v>1.7</v>
      </c>
      <c r="H14" s="145">
        <f>MIN(G14:G16)</f>
        <v>1.7</v>
      </c>
      <c r="I14" s="156"/>
      <c r="J14" s="157"/>
      <c r="K14" s="136"/>
      <c r="L14" s="137"/>
      <c r="Q14" s="69"/>
    </row>
    <row r="15" spans="1:17" ht="15.75" customHeight="1" thickBot="1" x14ac:dyDescent="0.3">
      <c r="A15" s="130"/>
      <c r="B15" s="131"/>
      <c r="C15" s="131"/>
      <c r="D15" s="132"/>
      <c r="E15" s="143"/>
      <c r="F15" s="144"/>
      <c r="G15" s="68">
        <v>2.2000000000000002</v>
      </c>
      <c r="H15" s="146"/>
      <c r="I15" s="158"/>
      <c r="J15" s="159"/>
      <c r="K15" s="136"/>
      <c r="L15" s="137"/>
      <c r="Q15" s="69">
        <f>0.9*H14</f>
        <v>1.53</v>
      </c>
    </row>
    <row r="16" spans="1:17" ht="15.75" customHeight="1" thickBot="1" x14ac:dyDescent="0.3">
      <c r="A16" s="133"/>
      <c r="B16" s="134"/>
      <c r="C16" s="134"/>
      <c r="D16" s="135"/>
      <c r="E16" s="143"/>
      <c r="F16" s="144"/>
      <c r="G16" s="68">
        <v>2.2999999999999998</v>
      </c>
      <c r="H16" s="147"/>
      <c r="I16" s="160"/>
      <c r="J16" s="161"/>
      <c r="K16" s="136"/>
      <c r="L16" s="137"/>
      <c r="Q16" s="69"/>
    </row>
    <row r="17" spans="1:17" ht="15.75" customHeight="1" thickBot="1" x14ac:dyDescent="0.3">
      <c r="A17" s="127"/>
      <c r="B17" s="128"/>
      <c r="C17" s="128"/>
      <c r="D17" s="129"/>
      <c r="E17" s="143"/>
      <c r="F17" s="144">
        <v>3</v>
      </c>
      <c r="G17" s="68">
        <v>1.6</v>
      </c>
      <c r="H17" s="145">
        <f>MIN(G17:G19)</f>
        <v>1.6</v>
      </c>
      <c r="I17" s="156">
        <f>IF(H17&gt;0,(((H11-H17)/H11)*100),"")</f>
        <v>19.999999999999996</v>
      </c>
      <c r="J17" s="157"/>
      <c r="K17" s="136" t="str">
        <f>IF(AND(I17&lt;=10.1,I17&gt;=0),1.1*H17,IF(I17=0,"",""))</f>
        <v/>
      </c>
      <c r="L17" s="137"/>
      <c r="Q17" s="69"/>
    </row>
    <row r="18" spans="1:17" ht="15.75" thickBot="1" x14ac:dyDescent="0.3">
      <c r="A18" s="130"/>
      <c r="B18" s="131"/>
      <c r="C18" s="131"/>
      <c r="D18" s="132"/>
      <c r="E18" s="143"/>
      <c r="F18" s="144"/>
      <c r="G18" s="68">
        <v>2.1</v>
      </c>
      <c r="H18" s="146"/>
      <c r="I18" s="158"/>
      <c r="J18" s="159"/>
      <c r="K18" s="136"/>
      <c r="L18" s="137"/>
      <c r="Q18" s="69">
        <f>0.9*H17</f>
        <v>1.4400000000000002</v>
      </c>
    </row>
    <row r="19" spans="1:17" ht="15.75" customHeight="1" thickBot="1" x14ac:dyDescent="0.3">
      <c r="A19" s="133"/>
      <c r="B19" s="134"/>
      <c r="C19" s="134"/>
      <c r="D19" s="135"/>
      <c r="E19" s="143"/>
      <c r="F19" s="144"/>
      <c r="G19" s="68">
        <v>2.2000000000000002</v>
      </c>
      <c r="H19" s="147"/>
      <c r="I19" s="160"/>
      <c r="J19" s="161"/>
      <c r="K19" s="136"/>
      <c r="L19" s="137"/>
      <c r="Q19" s="69"/>
    </row>
    <row r="20" spans="1:17" ht="15.75" customHeight="1" thickBot="1" x14ac:dyDescent="0.3">
      <c r="A20" s="127"/>
      <c r="B20" s="128"/>
      <c r="C20" s="128"/>
      <c r="D20" s="129"/>
      <c r="E20" s="143"/>
      <c r="F20" s="144">
        <v>4</v>
      </c>
      <c r="G20" s="68"/>
      <c r="H20" s="145">
        <f>MIN(G20:G22)</f>
        <v>0</v>
      </c>
      <c r="I20" s="156" t="str">
        <f>IF(H20&gt;0,(((H14-H20)/H14)*100),"")</f>
        <v/>
      </c>
      <c r="J20" s="157"/>
      <c r="K20" s="162" t="str">
        <f>IF(AND(I20&lt;=10.1,I20&gt;=0),1.1*H20,IF(I20=0,"",""))</f>
        <v/>
      </c>
      <c r="L20" s="163"/>
      <c r="Q20" s="69"/>
    </row>
    <row r="21" spans="1:17" ht="15.75" customHeight="1" thickBot="1" x14ac:dyDescent="0.3">
      <c r="A21" s="130"/>
      <c r="B21" s="131"/>
      <c r="C21" s="131"/>
      <c r="D21" s="132"/>
      <c r="E21" s="143"/>
      <c r="F21" s="144"/>
      <c r="G21" s="68"/>
      <c r="H21" s="146"/>
      <c r="I21" s="158"/>
      <c r="J21" s="159"/>
      <c r="K21" s="164"/>
      <c r="L21" s="165"/>
      <c r="Q21" s="69">
        <f>0.9*H20</f>
        <v>0</v>
      </c>
    </row>
    <row r="22" spans="1:17" ht="15.75" customHeight="1" thickBot="1" x14ac:dyDescent="0.3">
      <c r="A22" s="133"/>
      <c r="B22" s="134"/>
      <c r="C22" s="134"/>
      <c r="D22" s="135"/>
      <c r="E22" s="143"/>
      <c r="F22" s="144"/>
      <c r="G22" s="68"/>
      <c r="H22" s="147"/>
      <c r="I22" s="160"/>
      <c r="J22" s="161"/>
      <c r="K22" s="166"/>
      <c r="L22" s="167"/>
      <c r="Q22" s="69"/>
    </row>
    <row r="23" spans="1:17" ht="15.75" customHeight="1" thickBot="1" x14ac:dyDescent="0.3">
      <c r="A23" s="127"/>
      <c r="B23" s="128"/>
      <c r="C23" s="128"/>
      <c r="D23" s="129"/>
      <c r="E23" s="143"/>
      <c r="F23" s="144">
        <v>5</v>
      </c>
      <c r="G23" s="68"/>
      <c r="H23" s="145">
        <f>MIN(G23:G25)</f>
        <v>0</v>
      </c>
      <c r="I23" s="156" t="str">
        <f>IF(H23&gt;0,(((H17-H23)/H17)*100),"")</f>
        <v/>
      </c>
      <c r="J23" s="157"/>
      <c r="K23" s="162" t="str">
        <f>IF(AND(I23&lt;=10.1,I23&gt;=0),1.1*H23,IF(I23=0,"",""))</f>
        <v/>
      </c>
      <c r="L23" s="163"/>
      <c r="Q23" s="69"/>
    </row>
    <row r="24" spans="1:17" ht="15.75" customHeight="1" thickBot="1" x14ac:dyDescent="0.3">
      <c r="A24" s="130"/>
      <c r="B24" s="131"/>
      <c r="C24" s="131"/>
      <c r="D24" s="132"/>
      <c r="E24" s="143"/>
      <c r="F24" s="144"/>
      <c r="G24" s="68"/>
      <c r="H24" s="146"/>
      <c r="I24" s="158"/>
      <c r="J24" s="159"/>
      <c r="K24" s="164"/>
      <c r="L24" s="165"/>
      <c r="Q24" s="69">
        <f>0.9*H23</f>
        <v>0</v>
      </c>
    </row>
    <row r="25" spans="1:17" ht="15.75" customHeight="1" thickBot="1" x14ac:dyDescent="0.3">
      <c r="A25" s="133"/>
      <c r="B25" s="134"/>
      <c r="C25" s="134"/>
      <c r="D25" s="135"/>
      <c r="E25" s="143"/>
      <c r="F25" s="144"/>
      <c r="G25" s="68"/>
      <c r="H25" s="147"/>
      <c r="I25" s="160"/>
      <c r="J25" s="161"/>
      <c r="K25" s="166"/>
      <c r="L25" s="167"/>
      <c r="Q25" s="69"/>
    </row>
    <row r="26" spans="1:17" ht="15.75" customHeight="1" thickBot="1" x14ac:dyDescent="0.3">
      <c r="A26" s="127"/>
      <c r="B26" s="128"/>
      <c r="C26" s="128"/>
      <c r="D26" s="129"/>
      <c r="E26" s="143"/>
      <c r="F26" s="144">
        <v>6</v>
      </c>
      <c r="G26" s="68"/>
      <c r="H26" s="145">
        <f>MIN(G26:G28)</f>
        <v>0</v>
      </c>
      <c r="I26" s="156" t="str">
        <f>IF(H26&gt;0,(((H20-H26)/H20)*100),"")</f>
        <v/>
      </c>
      <c r="J26" s="157"/>
      <c r="K26" s="162" t="str">
        <f>IF(AND(I26&lt;=10.1,I26&gt;=0),1.1*H26,IF(I26=0,"",""))</f>
        <v/>
      </c>
      <c r="L26" s="163"/>
      <c r="Q26" s="69"/>
    </row>
    <row r="27" spans="1:17" ht="15.75" customHeight="1" thickBot="1" x14ac:dyDescent="0.3">
      <c r="A27" s="130"/>
      <c r="B27" s="131"/>
      <c r="C27" s="131"/>
      <c r="D27" s="132"/>
      <c r="E27" s="143"/>
      <c r="F27" s="144"/>
      <c r="G27" s="68"/>
      <c r="H27" s="146"/>
      <c r="I27" s="158"/>
      <c r="J27" s="159"/>
      <c r="K27" s="164"/>
      <c r="L27" s="165"/>
      <c r="Q27" s="69">
        <f>0.9*H26</f>
        <v>0</v>
      </c>
    </row>
    <row r="28" spans="1:17" ht="15.75" customHeight="1" thickBot="1" x14ac:dyDescent="0.3">
      <c r="A28" s="133"/>
      <c r="B28" s="134"/>
      <c r="C28" s="134"/>
      <c r="D28" s="135"/>
      <c r="E28" s="143"/>
      <c r="F28" s="144"/>
      <c r="G28" s="68"/>
      <c r="H28" s="147"/>
      <c r="I28" s="160"/>
      <c r="J28" s="161"/>
      <c r="K28" s="166"/>
      <c r="L28" s="167"/>
      <c r="Q28" s="69"/>
    </row>
    <row r="29" spans="1:17" ht="15.75" customHeight="1" thickBot="1" x14ac:dyDescent="0.3">
      <c r="A29" s="127"/>
      <c r="B29" s="128"/>
      <c r="C29" s="128"/>
      <c r="D29" s="129"/>
      <c r="E29" s="143"/>
      <c r="F29" s="144">
        <v>7</v>
      </c>
      <c r="G29" s="68"/>
      <c r="H29" s="145">
        <f>MIN(G29:G31)</f>
        <v>0</v>
      </c>
      <c r="I29" s="156" t="str">
        <f>IF(H29&gt;0,(((H23-H29)/H23)*100),"")</f>
        <v/>
      </c>
      <c r="J29" s="157"/>
      <c r="K29" s="162" t="str">
        <f>IF(AND(I29&lt;=10.1,I29&gt;=0),1.1*H29,IF(I29=0,"",""))</f>
        <v/>
      </c>
      <c r="L29" s="163"/>
      <c r="Q29" s="69"/>
    </row>
    <row r="30" spans="1:17" ht="15.75" customHeight="1" thickBot="1" x14ac:dyDescent="0.3">
      <c r="A30" s="130"/>
      <c r="B30" s="131"/>
      <c r="C30" s="131"/>
      <c r="D30" s="132"/>
      <c r="E30" s="143"/>
      <c r="F30" s="144"/>
      <c r="G30" s="68"/>
      <c r="H30" s="146"/>
      <c r="I30" s="158"/>
      <c r="J30" s="159"/>
      <c r="K30" s="164"/>
      <c r="L30" s="165"/>
      <c r="Q30" s="69">
        <f>0.9*H29</f>
        <v>0</v>
      </c>
    </row>
    <row r="31" spans="1:17" ht="15.75" customHeight="1" thickBot="1" x14ac:dyDescent="0.3">
      <c r="A31" s="133"/>
      <c r="B31" s="134"/>
      <c r="C31" s="134"/>
      <c r="D31" s="135"/>
      <c r="E31" s="143"/>
      <c r="F31" s="144"/>
      <c r="G31" s="68"/>
      <c r="H31" s="147"/>
      <c r="I31" s="160"/>
      <c r="J31" s="161"/>
      <c r="K31" s="166"/>
      <c r="L31" s="167"/>
      <c r="Q31" s="69"/>
    </row>
    <row r="32" spans="1:17" ht="15.75" customHeight="1" thickBot="1" x14ac:dyDescent="0.3">
      <c r="A32" s="127"/>
      <c r="B32" s="128"/>
      <c r="C32" s="128"/>
      <c r="D32" s="129"/>
      <c r="E32" s="143"/>
      <c r="F32" s="144">
        <v>8</v>
      </c>
      <c r="G32" s="68"/>
      <c r="H32" s="145">
        <f>MIN(G32:G34)</f>
        <v>0</v>
      </c>
      <c r="I32" s="156" t="str">
        <f>IF(H32&gt;0,(((H26-H32)/H26)*100),"")</f>
        <v/>
      </c>
      <c r="J32" s="157"/>
      <c r="K32" s="162" t="str">
        <f>IF(AND(I32&lt;=10.1,I32&gt;=0),1.1*H32,IF(I32=0,"",""))</f>
        <v/>
      </c>
      <c r="L32" s="163"/>
      <c r="Q32" s="69"/>
    </row>
    <row r="33" spans="1:17" ht="15.75" customHeight="1" thickBot="1" x14ac:dyDescent="0.3">
      <c r="A33" s="130"/>
      <c r="B33" s="131"/>
      <c r="C33" s="131"/>
      <c r="D33" s="132"/>
      <c r="E33" s="143"/>
      <c r="F33" s="144"/>
      <c r="G33" s="68"/>
      <c r="H33" s="146"/>
      <c r="I33" s="158"/>
      <c r="J33" s="159"/>
      <c r="K33" s="164"/>
      <c r="L33" s="165"/>
      <c r="Q33" s="69">
        <f>0.9*H32</f>
        <v>0</v>
      </c>
    </row>
    <row r="34" spans="1:17" ht="15.75" customHeight="1" thickBot="1" x14ac:dyDescent="0.3">
      <c r="A34" s="133"/>
      <c r="B34" s="134"/>
      <c r="C34" s="134"/>
      <c r="D34" s="135"/>
      <c r="E34" s="143"/>
      <c r="F34" s="144"/>
      <c r="G34" s="68"/>
      <c r="H34" s="147"/>
      <c r="I34" s="160"/>
      <c r="J34" s="161"/>
      <c r="K34" s="166"/>
      <c r="L34" s="167"/>
      <c r="Q34" s="69"/>
    </row>
    <row r="35" spans="1:17" ht="15.75" customHeight="1" thickBot="1" x14ac:dyDescent="0.3">
      <c r="A35" s="127"/>
      <c r="B35" s="128"/>
      <c r="C35" s="128"/>
      <c r="D35" s="129"/>
      <c r="E35" s="143"/>
      <c r="F35" s="144">
        <v>9</v>
      </c>
      <c r="G35" s="68"/>
      <c r="H35" s="145">
        <f>MIN(G35:G37)</f>
        <v>0</v>
      </c>
      <c r="I35" s="156" t="str">
        <f>IF(H35&gt;0,(((H29-H35)/H29)*100),"")</f>
        <v/>
      </c>
      <c r="J35" s="157"/>
      <c r="K35" s="162" t="str">
        <f>IF(AND(I35&lt;=10.1,I35&gt;=0),1.1*H35,IF(I35=0,"",""))</f>
        <v/>
      </c>
      <c r="L35" s="163"/>
      <c r="Q35" s="69"/>
    </row>
    <row r="36" spans="1:17" ht="15.75" customHeight="1" thickBot="1" x14ac:dyDescent="0.3">
      <c r="A36" s="130"/>
      <c r="B36" s="131"/>
      <c r="C36" s="131"/>
      <c r="D36" s="132"/>
      <c r="E36" s="143"/>
      <c r="F36" s="144"/>
      <c r="G36" s="68"/>
      <c r="H36" s="146"/>
      <c r="I36" s="158"/>
      <c r="J36" s="159"/>
      <c r="K36" s="164"/>
      <c r="L36" s="165"/>
      <c r="Q36" s="69">
        <f>0.9*H35</f>
        <v>0</v>
      </c>
    </row>
    <row r="37" spans="1:17" ht="15.75" customHeight="1" thickBot="1" x14ac:dyDescent="0.3">
      <c r="A37" s="133"/>
      <c r="B37" s="134"/>
      <c r="C37" s="134"/>
      <c r="D37" s="135"/>
      <c r="E37" s="143"/>
      <c r="F37" s="144"/>
      <c r="G37" s="68"/>
      <c r="H37" s="147"/>
      <c r="I37" s="160"/>
      <c r="J37" s="161"/>
      <c r="K37" s="166"/>
      <c r="L37" s="167"/>
      <c r="Q37" s="69"/>
    </row>
    <row r="38" spans="1:17" ht="15.75" customHeight="1" thickBot="1" x14ac:dyDescent="0.3">
      <c r="A38" s="127"/>
      <c r="B38" s="128"/>
      <c r="C38" s="128"/>
      <c r="D38" s="129"/>
      <c r="E38" s="143"/>
      <c r="F38" s="144">
        <v>10</v>
      </c>
      <c r="G38" s="68"/>
      <c r="H38" s="145">
        <f>MIN(G38:G40)</f>
        <v>0</v>
      </c>
      <c r="I38" s="156" t="str">
        <f>IF(H38&gt;0,(((H32-H38)/H32)*100),"")</f>
        <v/>
      </c>
      <c r="J38" s="157"/>
      <c r="K38" s="162" t="str">
        <f>IF(AND(I38&lt;=10.1,I38&gt;=0),1.1*H38,IF(I38=0,"",""))</f>
        <v/>
      </c>
      <c r="L38" s="163"/>
      <c r="Q38" s="69"/>
    </row>
    <row r="39" spans="1:17" ht="15.75" customHeight="1" thickBot="1" x14ac:dyDescent="0.3">
      <c r="A39" s="130"/>
      <c r="B39" s="131"/>
      <c r="C39" s="131"/>
      <c r="D39" s="132"/>
      <c r="E39" s="143"/>
      <c r="F39" s="144"/>
      <c r="G39" s="68"/>
      <c r="H39" s="146"/>
      <c r="I39" s="158"/>
      <c r="J39" s="159"/>
      <c r="K39" s="164"/>
      <c r="L39" s="165"/>
      <c r="Q39" s="69">
        <f>0.9*H38</f>
        <v>0</v>
      </c>
    </row>
    <row r="40" spans="1:17" ht="15.75" customHeight="1" thickBot="1" x14ac:dyDescent="0.3">
      <c r="A40" s="133"/>
      <c r="B40" s="134"/>
      <c r="C40" s="134"/>
      <c r="D40" s="135"/>
      <c r="E40" s="143"/>
      <c r="F40" s="144"/>
      <c r="G40" s="68"/>
      <c r="H40" s="147"/>
      <c r="I40" s="160"/>
      <c r="J40" s="161"/>
      <c r="K40" s="166"/>
      <c r="L40" s="167"/>
    </row>
    <row r="41" spans="1:17" x14ac:dyDescent="0.25">
      <c r="A41" t="s">
        <v>128</v>
      </c>
    </row>
    <row r="42" spans="1:17" x14ac:dyDescent="0.25">
      <c r="A42" t="s">
        <v>129</v>
      </c>
    </row>
  </sheetData>
  <sheetProtection algorithmName="SHA-512" hashValue="Ces+FjUNA2SLkAuf0C5vqT/2GM9h0AnOvLj4EMZUq2GbllDPTsaQsZS5X/AR9N7fuF8waRNL4UoEoQqRfKGoIg==" saltValue="ZmbVXfxo1dBt2bvfWIIRJQ==" spinCount="100000" sheet="1" objects="1" scenarios="1"/>
  <mergeCells count="76">
    <mergeCell ref="K38:L40"/>
    <mergeCell ref="A35:D37"/>
    <mergeCell ref="E35:E37"/>
    <mergeCell ref="F35:F37"/>
    <mergeCell ref="H35:H37"/>
    <mergeCell ref="I35:J37"/>
    <mergeCell ref="K35:L37"/>
    <mergeCell ref="A38:D40"/>
    <mergeCell ref="E38:E40"/>
    <mergeCell ref="F38:F40"/>
    <mergeCell ref="H38:H40"/>
    <mergeCell ref="I38:J40"/>
    <mergeCell ref="K32:L34"/>
    <mergeCell ref="A29:D31"/>
    <mergeCell ref="E29:E31"/>
    <mergeCell ref="F29:F31"/>
    <mergeCell ref="H29:H31"/>
    <mergeCell ref="I29:J31"/>
    <mergeCell ref="K29:L31"/>
    <mergeCell ref="A32:D34"/>
    <mergeCell ref="E32:E34"/>
    <mergeCell ref="F32:F34"/>
    <mergeCell ref="H32:H34"/>
    <mergeCell ref="I32:J34"/>
    <mergeCell ref="K26:L28"/>
    <mergeCell ref="A23:D25"/>
    <mergeCell ref="E23:E25"/>
    <mergeCell ref="F23:F25"/>
    <mergeCell ref="H23:H25"/>
    <mergeCell ref="I23:J25"/>
    <mergeCell ref="K23:L25"/>
    <mergeCell ref="A26:D28"/>
    <mergeCell ref="E26:E28"/>
    <mergeCell ref="F26:F28"/>
    <mergeCell ref="H26:H28"/>
    <mergeCell ref="I26:J28"/>
    <mergeCell ref="K20:L22"/>
    <mergeCell ref="A17:D19"/>
    <mergeCell ref="E17:E19"/>
    <mergeCell ref="F17:F19"/>
    <mergeCell ref="H17:H19"/>
    <mergeCell ref="I17:J19"/>
    <mergeCell ref="K17:L19"/>
    <mergeCell ref="A20:D22"/>
    <mergeCell ref="E20:E22"/>
    <mergeCell ref="F20:F22"/>
    <mergeCell ref="H20:H22"/>
    <mergeCell ref="I20:J22"/>
    <mergeCell ref="K14:L16"/>
    <mergeCell ref="A10:D10"/>
    <mergeCell ref="I10:J10"/>
    <mergeCell ref="K10:L10"/>
    <mergeCell ref="A11:D13"/>
    <mergeCell ref="E11:E13"/>
    <mergeCell ref="F11:F13"/>
    <mergeCell ref="H11:H13"/>
    <mergeCell ref="I11:J13"/>
    <mergeCell ref="K11:L13"/>
    <mergeCell ref="A14:D16"/>
    <mergeCell ref="E14:E16"/>
    <mergeCell ref="F14:F16"/>
    <mergeCell ref="H14:H16"/>
    <mergeCell ref="I14:J16"/>
    <mergeCell ref="K2:L2"/>
    <mergeCell ref="A3:J6"/>
    <mergeCell ref="K4:L4"/>
    <mergeCell ref="K6:L6"/>
    <mergeCell ref="A7:E9"/>
    <mergeCell ref="F7:L9"/>
    <mergeCell ref="A1:B1"/>
    <mergeCell ref="C1:E1"/>
    <mergeCell ref="F1:G1"/>
    <mergeCell ref="H1:J1"/>
    <mergeCell ref="A2:B2"/>
    <mergeCell ref="C2:E2"/>
    <mergeCell ref="G2:J2"/>
  </mergeCells>
  <conditionalFormatting sqref="I17">
    <cfRule type="containsText" dxfId="36" priority="34" operator="containsText" text="NOT OK">
      <formula>NOT(ISERROR(SEARCH("NOT OK",I17)))</formula>
    </cfRule>
    <cfRule type="containsText" dxfId="35" priority="35" operator="containsText" text="OK">
      <formula>NOT(ISERROR(SEARCH("OK",I17)))</formula>
    </cfRule>
  </conditionalFormatting>
  <conditionalFormatting sqref="K17">
    <cfRule type="containsText" dxfId="34" priority="36" operator="containsText" text="NOT OK">
      <formula>NOT(ISERROR(SEARCH("NOT OK",K17)))</formula>
    </cfRule>
    <cfRule type="containsText" dxfId="33" priority="37" operator="containsText" text="OK">
      <formula>NOT(ISERROR(SEARCH("OK",K17)))</formula>
    </cfRule>
  </conditionalFormatting>
  <conditionalFormatting sqref="K20">
    <cfRule type="containsText" dxfId="32" priority="32" operator="containsText" text="NOT OK">
      <formula>NOT(ISERROR(SEARCH("NOT OK",K20)))</formula>
    </cfRule>
    <cfRule type="containsText" dxfId="31" priority="33" operator="containsText" text="OK">
      <formula>NOT(ISERROR(SEARCH("OK",K20)))</formula>
    </cfRule>
  </conditionalFormatting>
  <conditionalFormatting sqref="K23">
    <cfRule type="containsText" dxfId="30" priority="30" operator="containsText" text="NOT OK">
      <formula>NOT(ISERROR(SEARCH("NOT OK",K23)))</formula>
    </cfRule>
    <cfRule type="containsText" dxfId="29" priority="31" operator="containsText" text="OK">
      <formula>NOT(ISERROR(SEARCH("OK",K23)))</formula>
    </cfRule>
  </conditionalFormatting>
  <conditionalFormatting sqref="K26">
    <cfRule type="containsText" dxfId="28" priority="28" operator="containsText" text="NOT OK">
      <formula>NOT(ISERROR(SEARCH("NOT OK",K26)))</formula>
    </cfRule>
    <cfRule type="containsText" dxfId="27" priority="29" operator="containsText" text="OK">
      <formula>NOT(ISERROR(SEARCH("OK",K26)))</formula>
    </cfRule>
  </conditionalFormatting>
  <conditionalFormatting sqref="K29">
    <cfRule type="containsText" dxfId="26" priority="26" operator="containsText" text="NOT OK">
      <formula>NOT(ISERROR(SEARCH("NOT OK",K29)))</formula>
    </cfRule>
    <cfRule type="containsText" dxfId="25" priority="27" operator="containsText" text="OK">
      <formula>NOT(ISERROR(SEARCH("OK",K29)))</formula>
    </cfRule>
  </conditionalFormatting>
  <conditionalFormatting sqref="K32">
    <cfRule type="containsText" dxfId="24" priority="24" operator="containsText" text="NOT OK">
      <formula>NOT(ISERROR(SEARCH("NOT OK",K32)))</formula>
    </cfRule>
    <cfRule type="containsText" dxfId="23" priority="25" operator="containsText" text="OK">
      <formula>NOT(ISERROR(SEARCH("OK",K32)))</formula>
    </cfRule>
  </conditionalFormatting>
  <conditionalFormatting sqref="K35">
    <cfRule type="containsText" dxfId="22" priority="22" operator="containsText" text="NOT OK">
      <formula>NOT(ISERROR(SEARCH("NOT OK",K35)))</formula>
    </cfRule>
    <cfRule type="containsText" dxfId="21" priority="23" operator="containsText" text="OK">
      <formula>NOT(ISERROR(SEARCH("OK",K35)))</formula>
    </cfRule>
  </conditionalFormatting>
  <conditionalFormatting sqref="K38">
    <cfRule type="containsText" dxfId="20" priority="20" operator="containsText" text="NOT OK">
      <formula>NOT(ISERROR(SEARCH("NOT OK",K38)))</formula>
    </cfRule>
    <cfRule type="containsText" dxfId="19" priority="21" operator="containsText" text="OK">
      <formula>NOT(ISERROR(SEARCH("OK",K38)))</formula>
    </cfRule>
  </conditionalFormatting>
  <conditionalFormatting sqref="K14">
    <cfRule type="containsText" dxfId="18" priority="18" operator="containsText" text="NOT OK">
      <formula>NOT(ISERROR(SEARCH("NOT OK",K14)))</formula>
    </cfRule>
    <cfRule type="containsText" dxfId="17" priority="19" operator="containsText" text="OK">
      <formula>NOT(ISERROR(SEARCH("OK",K14)))</formula>
    </cfRule>
  </conditionalFormatting>
  <conditionalFormatting sqref="K14:L40">
    <cfRule type="notContainsBlanks" dxfId="16" priority="17">
      <formula>LEN(TRIM(K14))&gt;0</formula>
    </cfRule>
  </conditionalFormatting>
  <conditionalFormatting sqref="I14">
    <cfRule type="containsText" dxfId="15" priority="15" operator="containsText" text="NOT OK">
      <formula>NOT(ISERROR(SEARCH("NOT OK",I14)))</formula>
    </cfRule>
    <cfRule type="containsText" dxfId="14" priority="16" operator="containsText" text="OK">
      <formula>NOT(ISERROR(SEARCH("OK",I14)))</formula>
    </cfRule>
  </conditionalFormatting>
  <conditionalFormatting sqref="I20">
    <cfRule type="containsText" dxfId="13" priority="13" operator="containsText" text="NOT OK">
      <formula>NOT(ISERROR(SEARCH("NOT OK",I20)))</formula>
    </cfRule>
    <cfRule type="containsText" dxfId="12" priority="14" operator="containsText" text="OK">
      <formula>NOT(ISERROR(SEARCH("OK",I20)))</formula>
    </cfRule>
  </conditionalFormatting>
  <conditionalFormatting sqref="I23">
    <cfRule type="containsText" dxfId="11" priority="11" operator="containsText" text="NOT OK">
      <formula>NOT(ISERROR(SEARCH("NOT OK",I23)))</formula>
    </cfRule>
    <cfRule type="containsText" dxfId="10" priority="12" operator="containsText" text="OK">
      <formula>NOT(ISERROR(SEARCH("OK",I23)))</formula>
    </cfRule>
  </conditionalFormatting>
  <conditionalFormatting sqref="I26">
    <cfRule type="containsText" dxfId="9" priority="9" operator="containsText" text="NOT OK">
      <formula>NOT(ISERROR(SEARCH("NOT OK",I26)))</formula>
    </cfRule>
    <cfRule type="containsText" dxfId="8" priority="10" operator="containsText" text="OK">
      <formula>NOT(ISERROR(SEARCH("OK",I26)))</formula>
    </cfRule>
  </conditionalFormatting>
  <conditionalFormatting sqref="I29">
    <cfRule type="containsText" dxfId="7" priority="7" operator="containsText" text="NOT OK">
      <formula>NOT(ISERROR(SEARCH("NOT OK",I29)))</formula>
    </cfRule>
    <cfRule type="containsText" dxfId="6" priority="8" operator="containsText" text="OK">
      <formula>NOT(ISERROR(SEARCH("OK",I29)))</formula>
    </cfRule>
  </conditionalFormatting>
  <conditionalFormatting sqref="I32">
    <cfRule type="containsText" dxfId="5" priority="5" operator="containsText" text="NOT OK">
      <formula>NOT(ISERROR(SEARCH("NOT OK",I32)))</formula>
    </cfRule>
    <cfRule type="containsText" dxfId="4" priority="6" operator="containsText" text="OK">
      <formula>NOT(ISERROR(SEARCH("OK",I32)))</formula>
    </cfRule>
  </conditionalFormatting>
  <conditionalFormatting sqref="I35">
    <cfRule type="containsText" dxfId="3" priority="3" operator="containsText" text="NOT OK">
      <formula>NOT(ISERROR(SEARCH("NOT OK",I35)))</formula>
    </cfRule>
    <cfRule type="containsText" dxfId="2" priority="4" operator="containsText" text="OK">
      <formula>NOT(ISERROR(SEARCH("OK",I35)))</formula>
    </cfRule>
  </conditionalFormatting>
  <conditionalFormatting sqref="I38">
    <cfRule type="containsText" dxfId="1" priority="1" operator="containsText" text="NOT OK">
      <formula>NOT(ISERROR(SEARCH("NOT OK",I38)))</formula>
    </cfRule>
    <cfRule type="containsText" dxfId="0" priority="2" operator="containsText" text="OK">
      <formula>NOT(ISERROR(SEARCH("OK",I38)))</formula>
    </cfRule>
  </conditionalFormatting>
  <pageMargins left="0.5" right="0.25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Tg8iewr9PbB7hyBDJVv93+2W/KfvOz5afh+iUF1Kq/CW8R2/zQMCuhMNvloNJzctQulu2evBgHCrgodi7YBFag==" saltValue="NLZQSGD7isWa2uScDKf1xA==" spinCount="100000" sheet="1" selectLockedCells="1"/>
  <mergeCells count="175">
    <mergeCell ref="N28:O28"/>
    <mergeCell ref="B34:C34"/>
    <mergeCell ref="D34:E34"/>
    <mergeCell ref="F34:G34"/>
    <mergeCell ref="H34:I34"/>
    <mergeCell ref="J34:K34"/>
    <mergeCell ref="L34:M34"/>
    <mergeCell ref="N34:O34"/>
    <mergeCell ref="J1:O1"/>
    <mergeCell ref="J3:O3"/>
    <mergeCell ref="J2:O2"/>
    <mergeCell ref="J4:O4"/>
    <mergeCell ref="L32:M32"/>
    <mergeCell ref="L33:M33"/>
    <mergeCell ref="N33:O33"/>
    <mergeCell ref="N32:O32"/>
    <mergeCell ref="N31:O31"/>
    <mergeCell ref="J25:K25"/>
    <mergeCell ref="L25:M25"/>
    <mergeCell ref="N25:O25"/>
    <mergeCell ref="B26:C26"/>
    <mergeCell ref="D26:E26"/>
    <mergeCell ref="F26:G26"/>
    <mergeCell ref="H26:I26"/>
    <mergeCell ref="B37:O37"/>
    <mergeCell ref="A38:O38"/>
    <mergeCell ref="B39:D39"/>
    <mergeCell ref="B30:C30"/>
    <mergeCell ref="D30:E30"/>
    <mergeCell ref="F30:G30"/>
    <mergeCell ref="B31:C31"/>
    <mergeCell ref="B32:C32"/>
    <mergeCell ref="B33:C33"/>
    <mergeCell ref="D31:E31"/>
    <mergeCell ref="D32:E32"/>
    <mergeCell ref="D33:E33"/>
    <mergeCell ref="F33:G33"/>
    <mergeCell ref="F32:G32"/>
    <mergeCell ref="F31:G31"/>
    <mergeCell ref="E39:J39"/>
    <mergeCell ref="A35:O35"/>
    <mergeCell ref="H30:I30"/>
    <mergeCell ref="J30:K30"/>
    <mergeCell ref="L30:M30"/>
    <mergeCell ref="N30:O30"/>
    <mergeCell ref="H31:I31"/>
    <mergeCell ref="H32:I32"/>
    <mergeCell ref="H33:I33"/>
    <mergeCell ref="J33:K33"/>
    <mergeCell ref="J32:K32"/>
    <mergeCell ref="J31:K31"/>
    <mergeCell ref="L31:M31"/>
    <mergeCell ref="J26:K26"/>
    <mergeCell ref="L26:M26"/>
    <mergeCell ref="N26:O26"/>
    <mergeCell ref="J22:K22"/>
    <mergeCell ref="L22:M22"/>
    <mergeCell ref="N22:O22"/>
    <mergeCell ref="A23:O23"/>
    <mergeCell ref="B24:C24"/>
    <mergeCell ref="D24:E24"/>
    <mergeCell ref="F24:G24"/>
    <mergeCell ref="H24:I24"/>
    <mergeCell ref="J24:K24"/>
    <mergeCell ref="L24:M24"/>
    <mergeCell ref="N24:O24"/>
    <mergeCell ref="B22:C22"/>
    <mergeCell ref="D22:E22"/>
    <mergeCell ref="F22:G22"/>
    <mergeCell ref="H22:I22"/>
    <mergeCell ref="B25:C25"/>
    <mergeCell ref="D25:E25"/>
    <mergeCell ref="H11:K11"/>
    <mergeCell ref="H12:I12"/>
    <mergeCell ref="J12:K12"/>
    <mergeCell ref="L12:M12"/>
    <mergeCell ref="D13:E13"/>
    <mergeCell ref="F13:G13"/>
    <mergeCell ref="H13:I13"/>
    <mergeCell ref="J13:K13"/>
    <mergeCell ref="L13:M13"/>
    <mergeCell ref="B13:C13"/>
    <mergeCell ref="B12:C12"/>
    <mergeCell ref="F14:G14"/>
    <mergeCell ref="H16:I16"/>
    <mergeCell ref="B20:C20"/>
    <mergeCell ref="D20:E20"/>
    <mergeCell ref="F20:G20"/>
    <mergeCell ref="H20:I20"/>
    <mergeCell ref="F25:G25"/>
    <mergeCell ref="H25:I25"/>
    <mergeCell ref="N20:O20"/>
    <mergeCell ref="B21:C21"/>
    <mergeCell ref="D21:E21"/>
    <mergeCell ref="F21:G21"/>
    <mergeCell ref="H21:I21"/>
    <mergeCell ref="J21:K21"/>
    <mergeCell ref="L21:M21"/>
    <mergeCell ref="N21:O21"/>
    <mergeCell ref="D14:E14"/>
    <mergeCell ref="B14:C14"/>
    <mergeCell ref="J15:K15"/>
    <mergeCell ref="L15:M15"/>
    <mergeCell ref="L10:O10"/>
    <mergeCell ref="L11:O11"/>
    <mergeCell ref="A10:G10"/>
    <mergeCell ref="B11:G11"/>
    <mergeCell ref="J16:K16"/>
    <mergeCell ref="L16:M16"/>
    <mergeCell ref="N16:O16"/>
    <mergeCell ref="D17:E17"/>
    <mergeCell ref="F17:G17"/>
    <mergeCell ref="H17:I17"/>
    <mergeCell ref="J17:K17"/>
    <mergeCell ref="L17:M17"/>
    <mergeCell ref="N17:O17"/>
    <mergeCell ref="J14:K14"/>
    <mergeCell ref="L14:M14"/>
    <mergeCell ref="N14:O14"/>
    <mergeCell ref="D15:E15"/>
    <mergeCell ref="F15:G15"/>
    <mergeCell ref="H15:I15"/>
    <mergeCell ref="N15:O15"/>
    <mergeCell ref="D12:E12"/>
    <mergeCell ref="F12:G12"/>
    <mergeCell ref="N12:O12"/>
    <mergeCell ref="N13:O13"/>
    <mergeCell ref="K39:O39"/>
    <mergeCell ref="E40:O40"/>
    <mergeCell ref="B36:C36"/>
    <mergeCell ref="D36:E36"/>
    <mergeCell ref="B27:C27"/>
    <mergeCell ref="D27:E27"/>
    <mergeCell ref="F27:G27"/>
    <mergeCell ref="H27:I27"/>
    <mergeCell ref="B28:C28"/>
    <mergeCell ref="D28:E28"/>
    <mergeCell ref="F28:G28"/>
    <mergeCell ref="H28:I28"/>
    <mergeCell ref="J28:K28"/>
    <mergeCell ref="L28:M28"/>
    <mergeCell ref="A40:D40"/>
    <mergeCell ref="F36:G36"/>
    <mergeCell ref="H36:I36"/>
    <mergeCell ref="J36:K36"/>
    <mergeCell ref="L36:M36"/>
    <mergeCell ref="N36:O36"/>
    <mergeCell ref="J27:K27"/>
    <mergeCell ref="L27:M27"/>
    <mergeCell ref="N27:O27"/>
    <mergeCell ref="A29:O29"/>
    <mergeCell ref="B4:I4"/>
    <mergeCell ref="A5:I5"/>
    <mergeCell ref="A6:I6"/>
    <mergeCell ref="J5:O5"/>
    <mergeCell ref="J6:O6"/>
    <mergeCell ref="B1:I1"/>
    <mergeCell ref="B2:I2"/>
    <mergeCell ref="B3:I3"/>
    <mergeCell ref="J20:K20"/>
    <mergeCell ref="L20:M20"/>
    <mergeCell ref="A19:O19"/>
    <mergeCell ref="H10:K10"/>
    <mergeCell ref="A9:C9"/>
    <mergeCell ref="D9:G9"/>
    <mergeCell ref="H9:O9"/>
    <mergeCell ref="A7:I8"/>
    <mergeCell ref="J7:O7"/>
    <mergeCell ref="J8:O8"/>
    <mergeCell ref="H14:I14"/>
    <mergeCell ref="B17:C17"/>
    <mergeCell ref="B16:C16"/>
    <mergeCell ref="B15:C15"/>
    <mergeCell ref="D16:E16"/>
    <mergeCell ref="F16:G16"/>
  </mergeCells>
  <pageMargins left="0.7" right="0.7" top="0.75" bottom="0.75" header="0.3" footer="0.3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HkO/cFKfql6nyVjnJ5HvCcnzMTCTevN0Pga+DlTa+MGAhxdVjL4liQ/hHXBMO+eesKcpe/obnx4wJ9wKrTrn8Q==" saltValue="tD73kbi9yXre9CZDLS9LiA==" spinCount="100000" sheet="1" objects="1" scenarios="1" selectLockedCells="1"/>
  <mergeCells count="175">
    <mergeCell ref="B37:O37"/>
    <mergeCell ref="A38:O38"/>
    <mergeCell ref="B39:D39"/>
    <mergeCell ref="E39:J39"/>
    <mergeCell ref="K39:O39"/>
    <mergeCell ref="A40:D40"/>
    <mergeCell ref="E40:O40"/>
    <mergeCell ref="A35:O35"/>
    <mergeCell ref="B36:C36"/>
    <mergeCell ref="D36:E36"/>
    <mergeCell ref="F36:G36"/>
    <mergeCell ref="H36:I36"/>
    <mergeCell ref="J36:K36"/>
    <mergeCell ref="L36:M36"/>
    <mergeCell ref="N36:O36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A29:O29"/>
    <mergeCell ref="B30:C30"/>
    <mergeCell ref="D30:E30"/>
    <mergeCell ref="F30:G30"/>
    <mergeCell ref="H30:I30"/>
    <mergeCell ref="J30:K30"/>
    <mergeCell ref="L30:M30"/>
    <mergeCell ref="N30:O30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A23:O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A19:O19"/>
    <mergeCell ref="B20:C20"/>
    <mergeCell ref="D20:E20"/>
    <mergeCell ref="F20:G20"/>
    <mergeCell ref="H20:I20"/>
    <mergeCell ref="J20:K20"/>
    <mergeCell ref="L20:M20"/>
    <mergeCell ref="N20:O20"/>
    <mergeCell ref="N16:O16"/>
    <mergeCell ref="B17:C17"/>
    <mergeCell ref="D17:E17"/>
    <mergeCell ref="F17:G17"/>
    <mergeCell ref="H17:I17"/>
    <mergeCell ref="J17:K17"/>
    <mergeCell ref="L17:M17"/>
    <mergeCell ref="N17:O17"/>
    <mergeCell ref="B16:C16"/>
    <mergeCell ref="D16:E16"/>
    <mergeCell ref="F16:G16"/>
    <mergeCell ref="H16:I16"/>
    <mergeCell ref="J16:K16"/>
    <mergeCell ref="L16:M16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N12:O12"/>
    <mergeCell ref="B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A10:G10"/>
    <mergeCell ref="H10:K10"/>
    <mergeCell ref="L10:O10"/>
    <mergeCell ref="B11:G11"/>
    <mergeCell ref="H11:K11"/>
    <mergeCell ref="L11:O11"/>
    <mergeCell ref="A7:I8"/>
    <mergeCell ref="J7:O7"/>
    <mergeCell ref="J8:O8"/>
    <mergeCell ref="A9:C9"/>
    <mergeCell ref="D9:G9"/>
    <mergeCell ref="H9:O9"/>
    <mergeCell ref="B4:I4"/>
    <mergeCell ref="J4:O4"/>
    <mergeCell ref="A5:I5"/>
    <mergeCell ref="J5:O5"/>
    <mergeCell ref="A6:I6"/>
    <mergeCell ref="J6:O6"/>
    <mergeCell ref="B1:I1"/>
    <mergeCell ref="J1:O1"/>
    <mergeCell ref="B2:I2"/>
    <mergeCell ref="J2:O2"/>
    <mergeCell ref="B3:I3"/>
    <mergeCell ref="J3:O3"/>
  </mergeCells>
  <pageMargins left="0.7" right="0.7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SCHr/nwm6gL9mS7TyA/OBowgfg5YJKFDjxN8A7PkMzml6ofOnC4MqmP7lM9LLtr0Uqq9aZpPlV7s1sFQQ27Clg==" saltValue="C41Ir8d2T8jH19NsvqozCg==" spinCount="100000" sheet="1" objects="1" scenarios="1" selectLockedCells="1"/>
  <mergeCells count="175">
    <mergeCell ref="B37:O37"/>
    <mergeCell ref="A38:O38"/>
    <mergeCell ref="B39:D39"/>
    <mergeCell ref="E39:J39"/>
    <mergeCell ref="K39:O39"/>
    <mergeCell ref="A40:D40"/>
    <mergeCell ref="E40:O40"/>
    <mergeCell ref="A35:O35"/>
    <mergeCell ref="B36:C36"/>
    <mergeCell ref="D36:E36"/>
    <mergeCell ref="F36:G36"/>
    <mergeCell ref="H36:I36"/>
    <mergeCell ref="J36:K36"/>
    <mergeCell ref="L36:M36"/>
    <mergeCell ref="N36:O36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A29:O29"/>
    <mergeCell ref="B30:C30"/>
    <mergeCell ref="D30:E30"/>
    <mergeCell ref="F30:G30"/>
    <mergeCell ref="H30:I30"/>
    <mergeCell ref="J30:K30"/>
    <mergeCell ref="L30:M30"/>
    <mergeCell ref="N30:O30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A23:O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A19:O19"/>
    <mergeCell ref="B20:C20"/>
    <mergeCell ref="D20:E20"/>
    <mergeCell ref="F20:G20"/>
    <mergeCell ref="H20:I20"/>
    <mergeCell ref="J20:K20"/>
    <mergeCell ref="L20:M20"/>
    <mergeCell ref="N20:O20"/>
    <mergeCell ref="N16:O16"/>
    <mergeCell ref="B17:C17"/>
    <mergeCell ref="D17:E17"/>
    <mergeCell ref="F17:G17"/>
    <mergeCell ref="H17:I17"/>
    <mergeCell ref="J17:K17"/>
    <mergeCell ref="L17:M17"/>
    <mergeCell ref="N17:O17"/>
    <mergeCell ref="B16:C16"/>
    <mergeCell ref="D16:E16"/>
    <mergeCell ref="F16:G16"/>
    <mergeCell ref="H16:I16"/>
    <mergeCell ref="J16:K16"/>
    <mergeCell ref="L16:M16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N12:O12"/>
    <mergeCell ref="B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A10:G10"/>
    <mergeCell ref="H10:K10"/>
    <mergeCell ref="L10:O10"/>
    <mergeCell ref="B11:G11"/>
    <mergeCell ref="H11:K11"/>
    <mergeCell ref="L11:O11"/>
    <mergeCell ref="A7:I8"/>
    <mergeCell ref="J7:O7"/>
    <mergeCell ref="J8:O8"/>
    <mergeCell ref="A9:C9"/>
    <mergeCell ref="D9:G9"/>
    <mergeCell ref="H9:O9"/>
    <mergeCell ref="B4:I4"/>
    <mergeCell ref="J4:O4"/>
    <mergeCell ref="A5:I5"/>
    <mergeCell ref="J5:O5"/>
    <mergeCell ref="A6:I6"/>
    <mergeCell ref="J6:O6"/>
    <mergeCell ref="B1:I1"/>
    <mergeCell ref="J1:O1"/>
    <mergeCell ref="B2:I2"/>
    <mergeCell ref="J2:O2"/>
    <mergeCell ref="B3:I3"/>
    <mergeCell ref="J3:O3"/>
  </mergeCells>
  <pageMargins left="0.7" right="0.7" top="0.75" bottom="0.75" header="0.3" footer="0.3"/>
  <pageSetup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RjJ7svuGTqknBs7aOvXUi/W3jzdm0+6uAFEloyBWGXQm2pnhuEMK01Tqd061Yky4b1TAFrzULNM//zCJXlFn0g==" saltValue="i/bp1K2hbbK7btwR5fpHRA==" spinCount="100000" sheet="1" objects="1" scenarios="1" selectLockedCells="1"/>
  <mergeCells count="175">
    <mergeCell ref="B37:O37"/>
    <mergeCell ref="A38:O38"/>
    <mergeCell ref="B39:D39"/>
    <mergeCell ref="E39:J39"/>
    <mergeCell ref="K39:O39"/>
    <mergeCell ref="A40:D40"/>
    <mergeCell ref="E40:O40"/>
    <mergeCell ref="A35:O35"/>
    <mergeCell ref="B36:C36"/>
    <mergeCell ref="D36:E36"/>
    <mergeCell ref="F36:G36"/>
    <mergeCell ref="H36:I36"/>
    <mergeCell ref="J36:K36"/>
    <mergeCell ref="L36:M36"/>
    <mergeCell ref="N36:O36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A29:O29"/>
    <mergeCell ref="B30:C30"/>
    <mergeCell ref="D30:E30"/>
    <mergeCell ref="F30:G30"/>
    <mergeCell ref="H30:I30"/>
    <mergeCell ref="J30:K30"/>
    <mergeCell ref="L30:M30"/>
    <mergeCell ref="N30:O30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A23:O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A19:O19"/>
    <mergeCell ref="B20:C20"/>
    <mergeCell ref="D20:E20"/>
    <mergeCell ref="F20:G20"/>
    <mergeCell ref="H20:I20"/>
    <mergeCell ref="J20:K20"/>
    <mergeCell ref="L20:M20"/>
    <mergeCell ref="N20:O20"/>
    <mergeCell ref="N16:O16"/>
    <mergeCell ref="B17:C17"/>
    <mergeCell ref="D17:E17"/>
    <mergeCell ref="F17:G17"/>
    <mergeCell ref="H17:I17"/>
    <mergeCell ref="J17:K17"/>
    <mergeCell ref="L17:M17"/>
    <mergeCell ref="N17:O17"/>
    <mergeCell ref="B16:C16"/>
    <mergeCell ref="D16:E16"/>
    <mergeCell ref="F16:G16"/>
    <mergeCell ref="H16:I16"/>
    <mergeCell ref="J16:K16"/>
    <mergeCell ref="L16:M16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N12:O12"/>
    <mergeCell ref="B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A10:G10"/>
    <mergeCell ref="H10:K10"/>
    <mergeCell ref="L10:O10"/>
    <mergeCell ref="B11:G11"/>
    <mergeCell ref="H11:K11"/>
    <mergeCell ref="L11:O11"/>
    <mergeCell ref="A7:I8"/>
    <mergeCell ref="J7:O7"/>
    <mergeCell ref="J8:O8"/>
    <mergeCell ref="A9:C9"/>
    <mergeCell ref="D9:G9"/>
    <mergeCell ref="H9:O9"/>
    <mergeCell ref="B4:I4"/>
    <mergeCell ref="J4:O4"/>
    <mergeCell ref="A5:I5"/>
    <mergeCell ref="J5:O5"/>
    <mergeCell ref="A6:I6"/>
    <mergeCell ref="J6:O6"/>
    <mergeCell ref="B1:I1"/>
    <mergeCell ref="J1:O1"/>
    <mergeCell ref="B2:I2"/>
    <mergeCell ref="J2:O2"/>
    <mergeCell ref="B3:I3"/>
    <mergeCell ref="J3:O3"/>
  </mergeCells>
  <pageMargins left="0.7" right="0.7" top="0.75" bottom="0.75" header="0.3" footer="0.3"/>
  <pageSetup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CgIlwHjTw5is/HPCnTrEnxTQ6a/zYHomaNPNxF0OhotZK9FRr02n5QjaTz5nx9aOsRpDZLBZb9EO8eMJ43ALgA==" saltValue="XtcBRD6I5TmCwkJxDd+Txg==" spinCount="100000" sheet="1" objects="1" scenarios="1" selectLockedCells="1"/>
  <mergeCells count="175">
    <mergeCell ref="B37:O37"/>
    <mergeCell ref="A38:O38"/>
    <mergeCell ref="B39:D39"/>
    <mergeCell ref="E39:J39"/>
    <mergeCell ref="K39:O39"/>
    <mergeCell ref="A40:D40"/>
    <mergeCell ref="E40:O40"/>
    <mergeCell ref="A35:O35"/>
    <mergeCell ref="B36:C36"/>
    <mergeCell ref="D36:E36"/>
    <mergeCell ref="F36:G36"/>
    <mergeCell ref="H36:I36"/>
    <mergeCell ref="J36:K36"/>
    <mergeCell ref="L36:M36"/>
    <mergeCell ref="N36:O36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A29:O29"/>
    <mergeCell ref="B30:C30"/>
    <mergeCell ref="D30:E30"/>
    <mergeCell ref="F30:G30"/>
    <mergeCell ref="H30:I30"/>
    <mergeCell ref="J30:K30"/>
    <mergeCell ref="L30:M30"/>
    <mergeCell ref="N30:O30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A23:O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A19:O19"/>
    <mergeCell ref="B20:C20"/>
    <mergeCell ref="D20:E20"/>
    <mergeCell ref="F20:G20"/>
    <mergeCell ref="H20:I20"/>
    <mergeCell ref="J20:K20"/>
    <mergeCell ref="L20:M20"/>
    <mergeCell ref="N20:O20"/>
    <mergeCell ref="N16:O16"/>
    <mergeCell ref="B17:C17"/>
    <mergeCell ref="D17:E17"/>
    <mergeCell ref="F17:G17"/>
    <mergeCell ref="H17:I17"/>
    <mergeCell ref="J17:K17"/>
    <mergeCell ref="L17:M17"/>
    <mergeCell ref="N17:O17"/>
    <mergeCell ref="B16:C16"/>
    <mergeCell ref="D16:E16"/>
    <mergeCell ref="F16:G16"/>
    <mergeCell ref="H16:I16"/>
    <mergeCell ref="J16:K16"/>
    <mergeCell ref="L16:M16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N12:O12"/>
    <mergeCell ref="B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A10:G10"/>
    <mergeCell ref="H10:K10"/>
    <mergeCell ref="L10:O10"/>
    <mergeCell ref="B11:G11"/>
    <mergeCell ref="H11:K11"/>
    <mergeCell ref="L11:O11"/>
    <mergeCell ref="A7:I8"/>
    <mergeCell ref="J7:O7"/>
    <mergeCell ref="J8:O8"/>
    <mergeCell ref="A9:C9"/>
    <mergeCell ref="D9:G9"/>
    <mergeCell ref="H9:O9"/>
    <mergeCell ref="B4:I4"/>
    <mergeCell ref="J4:O4"/>
    <mergeCell ref="A5:I5"/>
    <mergeCell ref="J5:O5"/>
    <mergeCell ref="A6:I6"/>
    <mergeCell ref="J6:O6"/>
    <mergeCell ref="B1:I1"/>
    <mergeCell ref="J1:O1"/>
    <mergeCell ref="B2:I2"/>
    <mergeCell ref="J2:O2"/>
    <mergeCell ref="B3:I3"/>
    <mergeCell ref="J3:O3"/>
  </mergeCells>
  <pageMargins left="0.7" right="0.7" top="0.75" bottom="0.75" header="0.3" footer="0.3"/>
  <pageSetup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0"/>
  <sheetViews>
    <sheetView workbookViewId="0">
      <selection activeCell="J6" sqref="J6:O6"/>
    </sheetView>
  </sheetViews>
  <sheetFormatPr defaultRowHeight="15" x14ac:dyDescent="0.25"/>
  <cols>
    <col min="1" max="1" width="28.7109375" customWidth="1"/>
    <col min="2" max="16" width="4.85546875" customWidth="1"/>
  </cols>
  <sheetData>
    <row r="1" spans="1:16" ht="15.75" customHeight="1" x14ac:dyDescent="0.25">
      <c r="A1" s="52" t="s">
        <v>0</v>
      </c>
      <c r="B1" s="179"/>
      <c r="C1" s="179"/>
      <c r="D1" s="179"/>
      <c r="E1" s="179"/>
      <c r="F1" s="179"/>
      <c r="G1" s="179"/>
      <c r="H1" s="179"/>
      <c r="I1" s="180"/>
      <c r="J1" s="173" t="s">
        <v>6</v>
      </c>
      <c r="K1" s="174"/>
      <c r="L1" s="174"/>
      <c r="M1" s="174"/>
      <c r="N1" s="174"/>
      <c r="O1" s="175"/>
    </row>
    <row r="2" spans="1:16" ht="16.5" customHeight="1" thickBot="1" x14ac:dyDescent="0.3">
      <c r="A2" s="53" t="s">
        <v>9</v>
      </c>
      <c r="B2" s="168"/>
      <c r="C2" s="168"/>
      <c r="D2" s="168"/>
      <c r="E2" s="168"/>
      <c r="F2" s="168"/>
      <c r="G2" s="168"/>
      <c r="H2" s="168"/>
      <c r="I2" s="169"/>
      <c r="J2" s="176"/>
      <c r="K2" s="177"/>
      <c r="L2" s="177"/>
      <c r="M2" s="177"/>
      <c r="N2" s="177"/>
      <c r="O2" s="178"/>
    </row>
    <row r="3" spans="1:16" ht="15.75" customHeight="1" x14ac:dyDescent="0.25">
      <c r="A3" s="53" t="s">
        <v>1</v>
      </c>
      <c r="B3" s="168"/>
      <c r="C3" s="168"/>
      <c r="D3" s="168"/>
      <c r="E3" s="168"/>
      <c r="F3" s="168"/>
      <c r="G3" s="168"/>
      <c r="H3" s="168"/>
      <c r="I3" s="169"/>
      <c r="J3" s="173" t="s">
        <v>91</v>
      </c>
      <c r="K3" s="174"/>
      <c r="L3" s="174"/>
      <c r="M3" s="174"/>
      <c r="N3" s="174"/>
      <c r="O3" s="175"/>
    </row>
    <row r="4" spans="1:16" ht="16.5" customHeight="1" thickBot="1" x14ac:dyDescent="0.3">
      <c r="A4" s="53" t="s">
        <v>2</v>
      </c>
      <c r="B4" s="168"/>
      <c r="C4" s="168"/>
      <c r="D4" s="168"/>
      <c r="E4" s="168"/>
      <c r="F4" s="168"/>
      <c r="G4" s="168"/>
      <c r="H4" s="168"/>
      <c r="I4" s="169"/>
      <c r="J4" s="176"/>
      <c r="K4" s="177"/>
      <c r="L4" s="177"/>
      <c r="M4" s="177"/>
      <c r="N4" s="177"/>
      <c r="O4" s="178"/>
    </row>
    <row r="5" spans="1:16" ht="15.75" customHeight="1" x14ac:dyDescent="0.25">
      <c r="A5" s="170" t="s">
        <v>3</v>
      </c>
      <c r="B5" s="171"/>
      <c r="C5" s="171"/>
      <c r="D5" s="171"/>
      <c r="E5" s="171"/>
      <c r="F5" s="171"/>
      <c r="G5" s="171"/>
      <c r="H5" s="171"/>
      <c r="I5" s="172"/>
      <c r="J5" s="173" t="s">
        <v>7</v>
      </c>
      <c r="K5" s="174"/>
      <c r="L5" s="174"/>
      <c r="M5" s="174"/>
      <c r="N5" s="174"/>
      <c r="O5" s="175"/>
    </row>
    <row r="6" spans="1:16" ht="16.5" customHeight="1" thickBot="1" x14ac:dyDescent="0.3">
      <c r="A6" s="170" t="s">
        <v>132</v>
      </c>
      <c r="B6" s="171"/>
      <c r="C6" s="171"/>
      <c r="D6" s="171"/>
      <c r="E6" s="171"/>
      <c r="F6" s="171"/>
      <c r="G6" s="171"/>
      <c r="H6" s="171"/>
      <c r="I6" s="172"/>
      <c r="J6" s="176"/>
      <c r="K6" s="177"/>
      <c r="L6" s="177"/>
      <c r="M6" s="177"/>
      <c r="N6" s="177"/>
      <c r="O6" s="178"/>
    </row>
    <row r="7" spans="1:16" ht="31.5" customHeight="1" x14ac:dyDescent="0.25">
      <c r="A7" s="195" t="s">
        <v>5</v>
      </c>
      <c r="B7" s="196"/>
      <c r="C7" s="196"/>
      <c r="D7" s="196"/>
      <c r="E7" s="196"/>
      <c r="F7" s="196"/>
      <c r="G7" s="196"/>
      <c r="H7" s="196"/>
      <c r="I7" s="197"/>
      <c r="J7" s="173" t="s">
        <v>8</v>
      </c>
      <c r="K7" s="174"/>
      <c r="L7" s="174"/>
      <c r="M7" s="174"/>
      <c r="N7" s="174"/>
      <c r="O7" s="175"/>
    </row>
    <row r="8" spans="1:16" ht="16.5" customHeight="1" thickBot="1" x14ac:dyDescent="0.3">
      <c r="A8" s="198"/>
      <c r="B8" s="199"/>
      <c r="C8" s="199"/>
      <c r="D8" s="199"/>
      <c r="E8" s="199"/>
      <c r="F8" s="199"/>
      <c r="G8" s="199"/>
      <c r="H8" s="199"/>
      <c r="I8" s="200"/>
      <c r="J8" s="201"/>
      <c r="K8" s="177"/>
      <c r="L8" s="177"/>
      <c r="M8" s="177"/>
      <c r="N8" s="177"/>
      <c r="O8" s="178"/>
    </row>
    <row r="9" spans="1:16" ht="47.25" customHeight="1" thickBot="1" x14ac:dyDescent="0.3">
      <c r="A9" s="188" t="s">
        <v>75</v>
      </c>
      <c r="B9" s="189"/>
      <c r="C9" s="189"/>
      <c r="D9" s="190" t="s">
        <v>74</v>
      </c>
      <c r="E9" s="190"/>
      <c r="F9" s="190"/>
      <c r="G9" s="191"/>
      <c r="H9" s="192" t="s">
        <v>11</v>
      </c>
      <c r="I9" s="193"/>
      <c r="J9" s="193"/>
      <c r="K9" s="193"/>
      <c r="L9" s="193"/>
      <c r="M9" s="193"/>
      <c r="N9" s="193"/>
      <c r="O9" s="194"/>
    </row>
    <row r="10" spans="1:16" ht="16.5" customHeight="1" thickBot="1" x14ac:dyDescent="0.3">
      <c r="A10" s="220"/>
      <c r="B10" s="221"/>
      <c r="C10" s="221"/>
      <c r="D10" s="221"/>
      <c r="E10" s="221"/>
      <c r="F10" s="221"/>
      <c r="G10" s="222"/>
      <c r="H10" s="185" t="s">
        <v>12</v>
      </c>
      <c r="I10" s="186"/>
      <c r="J10" s="186"/>
      <c r="K10" s="187"/>
      <c r="L10" s="185" t="s">
        <v>13</v>
      </c>
      <c r="M10" s="186"/>
      <c r="N10" s="186"/>
      <c r="O10" s="187"/>
    </row>
    <row r="11" spans="1:16" ht="16.5" thickBot="1" x14ac:dyDescent="0.3">
      <c r="A11" s="47" t="s">
        <v>73</v>
      </c>
      <c r="B11" s="177"/>
      <c r="C11" s="177"/>
      <c r="D11" s="177"/>
      <c r="E11" s="177"/>
      <c r="F11" s="177"/>
      <c r="G11" s="178"/>
      <c r="H11" s="217" t="s">
        <v>92</v>
      </c>
      <c r="I11" s="218"/>
      <c r="J11" s="218"/>
      <c r="K11" s="219"/>
      <c r="L11" s="217" t="s">
        <v>93</v>
      </c>
      <c r="M11" s="218"/>
      <c r="N11" s="218"/>
      <c r="O11" s="219"/>
    </row>
    <row r="12" spans="1:16" ht="63.75" customHeight="1" thickBot="1" x14ac:dyDescent="0.3">
      <c r="A12" s="1" t="s">
        <v>32</v>
      </c>
      <c r="B12" s="181">
        <v>1</v>
      </c>
      <c r="C12" s="182"/>
      <c r="D12" s="181">
        <v>2</v>
      </c>
      <c r="E12" s="182"/>
      <c r="F12" s="181">
        <v>3</v>
      </c>
      <c r="G12" s="182"/>
      <c r="H12" s="181">
        <v>4</v>
      </c>
      <c r="I12" s="182"/>
      <c r="J12" s="181">
        <v>5</v>
      </c>
      <c r="K12" s="182"/>
      <c r="L12" s="181">
        <v>6</v>
      </c>
      <c r="M12" s="182"/>
      <c r="N12" s="181">
        <v>7</v>
      </c>
      <c r="O12" s="182"/>
    </row>
    <row r="13" spans="1:16" ht="16.5" thickBot="1" x14ac:dyDescent="0.3">
      <c r="A13" s="1" t="s">
        <v>14</v>
      </c>
      <c r="B13" s="223"/>
      <c r="C13" s="224"/>
      <c r="D13" s="223"/>
      <c r="E13" s="224"/>
      <c r="F13" s="223"/>
      <c r="G13" s="224"/>
      <c r="H13" s="223"/>
      <c r="I13" s="224"/>
      <c r="J13" s="223"/>
      <c r="K13" s="224"/>
      <c r="L13" s="223"/>
      <c r="M13" s="224"/>
      <c r="N13" s="223"/>
      <c r="O13" s="224"/>
      <c r="P13" s="48"/>
    </row>
    <row r="14" spans="1:16" ht="16.5" thickBot="1" x14ac:dyDescent="0.3">
      <c r="A14" s="1" t="s">
        <v>15</v>
      </c>
      <c r="B14" s="181"/>
      <c r="C14" s="182"/>
      <c r="D14" s="181"/>
      <c r="E14" s="182"/>
      <c r="F14" s="181"/>
      <c r="G14" s="182"/>
      <c r="H14" s="181"/>
      <c r="I14" s="182"/>
      <c r="J14" s="181"/>
      <c r="K14" s="182"/>
      <c r="L14" s="181"/>
      <c r="M14" s="182"/>
      <c r="N14" s="181"/>
      <c r="O14" s="182"/>
      <c r="P14" s="48"/>
    </row>
    <row r="15" spans="1:16" ht="16.5" thickBot="1" x14ac:dyDescent="0.3">
      <c r="A15" s="1" t="s">
        <v>23</v>
      </c>
      <c r="B15" s="181"/>
      <c r="C15" s="182"/>
      <c r="D15" s="181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48"/>
    </row>
    <row r="16" spans="1:16" ht="16.5" thickBot="1" x14ac:dyDescent="0.3">
      <c r="A16" s="1" t="s">
        <v>24</v>
      </c>
      <c r="B16" s="204"/>
      <c r="C16" s="205"/>
      <c r="D16" s="204"/>
      <c r="E16" s="205"/>
      <c r="F16" s="204"/>
      <c r="G16" s="205"/>
      <c r="H16" s="204"/>
      <c r="I16" s="205"/>
      <c r="J16" s="204"/>
      <c r="K16" s="205"/>
      <c r="L16" s="204"/>
      <c r="M16" s="205"/>
      <c r="N16" s="204"/>
      <c r="O16" s="205"/>
      <c r="P16" s="48"/>
    </row>
    <row r="17" spans="1:16" ht="16.5" thickBot="1" x14ac:dyDescent="0.3">
      <c r="A17" s="1" t="s">
        <v>89</v>
      </c>
      <c r="B17" s="202"/>
      <c r="C17" s="203"/>
      <c r="D17" s="202"/>
      <c r="E17" s="203"/>
      <c r="F17" s="202"/>
      <c r="G17" s="203"/>
      <c r="H17" s="202"/>
      <c r="I17" s="203"/>
      <c r="J17" s="202"/>
      <c r="K17" s="203"/>
      <c r="L17" s="202"/>
      <c r="M17" s="203"/>
      <c r="N17" s="202"/>
      <c r="O17" s="203"/>
      <c r="P17" s="48"/>
    </row>
    <row r="18" spans="1:16" ht="16.5" thickBot="1" x14ac:dyDescent="0.3">
      <c r="A18" s="1" t="s">
        <v>16</v>
      </c>
      <c r="B18" s="42">
        <v>-3</v>
      </c>
      <c r="C18" s="42">
        <v>2</v>
      </c>
      <c r="D18" s="42"/>
      <c r="E18" s="42"/>
      <c r="F18" s="42"/>
      <c r="G18" s="42"/>
      <c r="H18" s="42"/>
      <c r="I18" s="49"/>
      <c r="J18" s="49"/>
      <c r="K18" s="50"/>
      <c r="L18" s="50"/>
      <c r="M18" s="50"/>
      <c r="N18" s="54"/>
      <c r="O18" s="54"/>
    </row>
    <row r="19" spans="1:16" ht="16.5" customHeight="1" thickBot="1" x14ac:dyDescent="0.3">
      <c r="A19" s="183" t="s">
        <v>76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spans="1:16" ht="16.5" customHeight="1" thickBot="1" x14ac:dyDescent="0.3">
      <c r="A20" s="1" t="s">
        <v>17</v>
      </c>
      <c r="B20" s="225"/>
      <c r="C20" s="226"/>
      <c r="D20" s="181"/>
      <c r="E20" s="182"/>
      <c r="F20" s="181"/>
      <c r="G20" s="182"/>
      <c r="H20" s="181"/>
      <c r="I20" s="182"/>
      <c r="J20" s="181"/>
      <c r="K20" s="182"/>
      <c r="L20" s="181"/>
      <c r="M20" s="182"/>
      <c r="N20" s="181"/>
      <c r="O20" s="182"/>
    </row>
    <row r="21" spans="1:16" ht="16.5" customHeight="1" thickBot="1" x14ac:dyDescent="0.3">
      <c r="A21" s="1" t="s">
        <v>90</v>
      </c>
      <c r="B21" s="181"/>
      <c r="C21" s="182"/>
      <c r="D21" s="181"/>
      <c r="E21" s="182"/>
      <c r="F21" s="181"/>
      <c r="G21" s="182"/>
      <c r="H21" s="181"/>
      <c r="I21" s="182"/>
      <c r="J21" s="181"/>
      <c r="K21" s="182"/>
      <c r="L21" s="181"/>
      <c r="M21" s="182"/>
      <c r="N21" s="181"/>
      <c r="O21" s="182"/>
    </row>
    <row r="22" spans="1:16" ht="16.5" thickBot="1" x14ac:dyDescent="0.3">
      <c r="A22" s="51" t="s">
        <v>18</v>
      </c>
      <c r="B22" s="181"/>
      <c r="C22" s="182"/>
      <c r="D22" s="181"/>
      <c r="E22" s="182"/>
      <c r="F22" s="181"/>
      <c r="G22" s="182"/>
      <c r="H22" s="181"/>
      <c r="I22" s="182"/>
      <c r="J22" s="181"/>
      <c r="K22" s="182"/>
      <c r="L22" s="181"/>
      <c r="M22" s="182"/>
      <c r="N22" s="181"/>
      <c r="O22" s="182"/>
    </row>
    <row r="23" spans="1:16" ht="16.5" customHeight="1" thickBot="1" x14ac:dyDescent="0.3">
      <c r="A23" s="215" t="s">
        <v>25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6" ht="19.5" customHeight="1" thickBot="1" x14ac:dyDescent="0.3">
      <c r="A24" s="1" t="s">
        <v>26</v>
      </c>
      <c r="B24" s="202"/>
      <c r="C24" s="203"/>
      <c r="D24" s="202"/>
      <c r="E24" s="203"/>
      <c r="F24" s="202"/>
      <c r="G24" s="203"/>
      <c r="H24" s="202"/>
      <c r="I24" s="203"/>
      <c r="J24" s="202"/>
      <c r="K24" s="203"/>
      <c r="L24" s="202"/>
      <c r="M24" s="203"/>
      <c r="N24" s="202"/>
      <c r="O24" s="203"/>
    </row>
    <row r="25" spans="1:16" ht="19.5" thickBot="1" x14ac:dyDescent="0.3">
      <c r="A25" s="1" t="s">
        <v>27</v>
      </c>
      <c r="B25" s="202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203"/>
      <c r="N25" s="202"/>
      <c r="O25" s="203"/>
    </row>
    <row r="26" spans="1:16" ht="19.5" thickBot="1" x14ac:dyDescent="0.3">
      <c r="A26" s="1" t="s">
        <v>28</v>
      </c>
      <c r="B26" s="202"/>
      <c r="C26" s="203"/>
      <c r="D26" s="202"/>
      <c r="E26" s="203"/>
      <c r="F26" s="202"/>
      <c r="G26" s="203"/>
      <c r="H26" s="202"/>
      <c r="I26" s="203"/>
      <c r="J26" s="202"/>
      <c r="K26" s="203"/>
      <c r="L26" s="202"/>
      <c r="M26" s="203"/>
      <c r="N26" s="202"/>
      <c r="O26" s="203"/>
    </row>
    <row r="27" spans="1:16" ht="19.5" hidden="1" customHeight="1" thickBot="1" x14ac:dyDescent="0.3">
      <c r="A27" s="1" t="s">
        <v>29</v>
      </c>
      <c r="B27" s="213" t="str">
        <f>IF(B17="","",(AVERAGE(B24:C26)))</f>
        <v/>
      </c>
      <c r="C27" s="214"/>
      <c r="D27" s="213" t="str">
        <f>IF(D24="","",(AVERAGE(D24:E26)))</f>
        <v/>
      </c>
      <c r="E27" s="214"/>
      <c r="F27" s="213" t="str">
        <f>IF(F24="","",(AVERAGE(F24:G26)))</f>
        <v/>
      </c>
      <c r="G27" s="214"/>
      <c r="H27" s="213" t="str">
        <f>IF(H24="","",(AVERAGE(H24:I26)))</f>
        <v/>
      </c>
      <c r="I27" s="214"/>
      <c r="J27" s="213" t="str">
        <f>IF(J24="","",(AVERAGE(J24:K26)))</f>
        <v/>
      </c>
      <c r="K27" s="214"/>
      <c r="L27" s="213" t="str">
        <f>IF(L24="","",(AVERAGE(L24:M26)))</f>
        <v/>
      </c>
      <c r="M27" s="214"/>
      <c r="N27" s="213" t="str">
        <f>IF(N24="","",(AVERAGE(N24:O26)))</f>
        <v/>
      </c>
      <c r="O27" s="214"/>
    </row>
    <row r="28" spans="1:16" ht="19.5" customHeight="1" thickBot="1" x14ac:dyDescent="0.3">
      <c r="A28" s="1" t="s">
        <v>29</v>
      </c>
      <c r="B28" s="213" t="str">
        <f>IF(B27="","",ROUND(B27,2))</f>
        <v/>
      </c>
      <c r="C28" s="214"/>
      <c r="D28" s="213" t="str">
        <f>IF(D27="","",ROUND(D27,2))</f>
        <v/>
      </c>
      <c r="E28" s="214"/>
      <c r="F28" s="213" t="str">
        <f>IF(F27="","",ROUND(F27,2))</f>
        <v/>
      </c>
      <c r="G28" s="214"/>
      <c r="H28" s="213" t="str">
        <f>IF(H27="","",ROUND(H27,2))</f>
        <v/>
      </c>
      <c r="I28" s="214"/>
      <c r="J28" s="213" t="str">
        <f>IF(J27="","",ROUND(J27,2))</f>
        <v/>
      </c>
      <c r="K28" s="214"/>
      <c r="L28" s="213" t="str">
        <f>IF(L27="","",ROUND(L27,2))</f>
        <v/>
      </c>
      <c r="M28" s="214"/>
      <c r="N28" s="213" t="str">
        <f>IF(N27="","",ROUND(N27,2))</f>
        <v/>
      </c>
      <c r="O28" s="214"/>
    </row>
    <row r="29" spans="1:16" ht="16.5" customHeight="1" x14ac:dyDescent="0.25">
      <c r="A29" s="215" t="s">
        <v>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6" ht="16.5" customHeight="1" thickBot="1" x14ac:dyDescent="0.3">
      <c r="A30" s="2" t="s">
        <v>86</v>
      </c>
      <c r="B30" s="229"/>
      <c r="C30" s="230"/>
      <c r="D30" s="229"/>
      <c r="E30" s="230"/>
      <c r="F30" s="229"/>
      <c r="G30" s="230"/>
      <c r="H30" s="229"/>
      <c r="I30" s="230"/>
      <c r="J30" s="229"/>
      <c r="K30" s="230"/>
      <c r="L30" s="229"/>
      <c r="M30" s="230"/>
      <c r="N30" s="229"/>
      <c r="O30" s="230"/>
    </row>
    <row r="31" spans="1:16" ht="16.5" customHeight="1" thickBot="1" x14ac:dyDescent="0.3">
      <c r="A31" s="2" t="s">
        <v>85</v>
      </c>
      <c r="B31" s="229"/>
      <c r="C31" s="230"/>
      <c r="D31" s="229"/>
      <c r="E31" s="230"/>
      <c r="F31" s="229"/>
      <c r="G31" s="230"/>
      <c r="H31" s="229"/>
      <c r="I31" s="230"/>
      <c r="J31" s="229"/>
      <c r="K31" s="230"/>
      <c r="L31" s="229"/>
      <c r="M31" s="230"/>
      <c r="N31" s="229"/>
      <c r="O31" s="230"/>
    </row>
    <row r="32" spans="1:16" ht="16.5" thickBot="1" x14ac:dyDescent="0.3">
      <c r="A32" s="2" t="s">
        <v>87</v>
      </c>
      <c r="B32" s="227" t="str">
        <f>IF(B31="","",(B30-B31))</f>
        <v/>
      </c>
      <c r="C32" s="228"/>
      <c r="D32" s="227" t="str">
        <f>IF(D31="","",(D30-D31))</f>
        <v/>
      </c>
      <c r="E32" s="228"/>
      <c r="F32" s="227" t="str">
        <f>IF(F31="","",(F30-F31))</f>
        <v/>
      </c>
      <c r="G32" s="228"/>
      <c r="H32" s="227" t="str">
        <f>IF(H31="","",(H30-H31))</f>
        <v/>
      </c>
      <c r="I32" s="228"/>
      <c r="J32" s="227" t="str">
        <f>IF(J31="","",(J30-J31))</f>
        <v/>
      </c>
      <c r="K32" s="228"/>
      <c r="L32" s="227" t="str">
        <f>IF(L31="","",(L30-L31))</f>
        <v/>
      </c>
      <c r="M32" s="228"/>
      <c r="N32" s="227" t="str">
        <f>IF(N31="","",(N30-N31))</f>
        <v/>
      </c>
      <c r="O32" s="228"/>
    </row>
    <row r="33" spans="1:15" ht="16.5" hidden="1" thickBot="1" x14ac:dyDescent="0.3">
      <c r="A33" s="56" t="s">
        <v>88</v>
      </c>
      <c r="B33" s="227" t="str">
        <f>IF(B32="","",(B32/B31)*100)</f>
        <v/>
      </c>
      <c r="C33" s="228"/>
      <c r="D33" s="227" t="str">
        <f>IF(D32="","",(D32/D31)*100)</f>
        <v/>
      </c>
      <c r="E33" s="228"/>
      <c r="F33" s="227" t="str">
        <f>IF(F32="","",(F32/F31)*100)</f>
        <v/>
      </c>
      <c r="G33" s="228"/>
      <c r="H33" s="227" t="str">
        <f>IF(H32="","",(H32/H31)*100)</f>
        <v/>
      </c>
      <c r="I33" s="228"/>
      <c r="J33" s="227" t="str">
        <f>IF(J32="","",(J32/J31)*100)</f>
        <v/>
      </c>
      <c r="K33" s="228"/>
      <c r="L33" s="227" t="str">
        <f>IF(L32="","",(L32/L31)*100)</f>
        <v/>
      </c>
      <c r="M33" s="228"/>
      <c r="N33" s="227" t="str">
        <f>IF(N32="","",(N32/N31)*100)</f>
        <v/>
      </c>
      <c r="O33" s="228"/>
    </row>
    <row r="34" spans="1:15" ht="16.5" thickBot="1" x14ac:dyDescent="0.3">
      <c r="A34" s="55" t="s">
        <v>88</v>
      </c>
      <c r="B34" s="204" t="str">
        <f>IF(B33="","",ROUND(B33,1))</f>
        <v/>
      </c>
      <c r="C34" s="205"/>
      <c r="D34" s="204" t="str">
        <f>IF(D33="","",ROUND(D33,1))</f>
        <v/>
      </c>
      <c r="E34" s="205"/>
      <c r="F34" s="204" t="str">
        <f>IF(F33="","",ROUND(F33,1))</f>
        <v/>
      </c>
      <c r="G34" s="205"/>
      <c r="H34" s="204" t="str">
        <f>IF(H33="","",ROUND(H33,1))</f>
        <v/>
      </c>
      <c r="I34" s="205"/>
      <c r="J34" s="204" t="str">
        <f>IF(J33="","",ROUND(J33,1))</f>
        <v/>
      </c>
      <c r="K34" s="205"/>
      <c r="L34" s="204" t="str">
        <f>IF(L33="","",ROUND(L33,1))</f>
        <v/>
      </c>
      <c r="M34" s="205"/>
      <c r="N34" s="204" t="str">
        <f>IF(N33="","",ROUND(N33,1))</f>
        <v/>
      </c>
      <c r="O34" s="205"/>
    </row>
    <row r="35" spans="1:15" ht="16.5" customHeight="1" thickBot="1" x14ac:dyDescent="0.3">
      <c r="A35" s="236" t="s">
        <v>30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5" ht="20.100000000000001" customHeight="1" thickBot="1" x14ac:dyDescent="0.3">
      <c r="A36" s="3" t="s">
        <v>31</v>
      </c>
      <c r="B36" s="211" t="str">
        <f>IF(B33="","",IF(B34&lt;(B16+B18),"Fail",IF(B34&gt;(B16+C18),"Fail",IF(B28&gt;(B17),"Fail","Pass"))))</f>
        <v/>
      </c>
      <c r="C36" s="212"/>
      <c r="D36" s="211" t="str">
        <f>IF(D33="","",IF(D34&lt;(D16+D18),"Fail",IF(D34&gt;(D16+E18),"Fail",IF(D28&gt;(D17),"Fail","Pass"))))</f>
        <v/>
      </c>
      <c r="E36" s="212"/>
      <c r="F36" s="211" t="str">
        <f>IF(F33="","",IF(F34&lt;(F16+F18),"Fail",IF(F34&gt;(F16+G18),"Fail",IF(F28&gt;(F17),"Fail","Pass"))))</f>
        <v/>
      </c>
      <c r="G36" s="212"/>
      <c r="H36" s="211" t="str">
        <f>IF(H33="","",IF(H34&lt;(H16+H18),"Fail",IF(H34&gt;(H16+I18),"Fail",IF(H28&gt;(H17),"Fail","Pass"))))</f>
        <v/>
      </c>
      <c r="I36" s="212"/>
      <c r="J36" s="211" t="str">
        <f>IF(J33="","",IF(J34&lt;(J16+J18),"Fail",IF(J34&gt;(J16+K18),"Fail",IF(J28&gt;(J17),"Fail","Pass"))))</f>
        <v/>
      </c>
      <c r="K36" s="212"/>
      <c r="L36" s="211" t="str">
        <f>IF(L33="","",IF(L34&lt;(L16+L18),"Fail",IF(L34&gt;(L16+M18),"Fail",IF(L28&gt;(L17),"Fail","Pass"))))</f>
        <v/>
      </c>
      <c r="M36" s="212"/>
      <c r="N36" s="211" t="str">
        <f>IF(N33="","",IF(N34&lt;(N16+N18),"Fail",IF(N34&gt;(N16+O18),"Fail",IF(N28&gt;(N17),"Fail","Pass"))))</f>
        <v/>
      </c>
      <c r="O36" s="212"/>
    </row>
    <row r="37" spans="1:15" ht="20.100000000000001" customHeight="1" thickBot="1" x14ac:dyDescent="0.3">
      <c r="A37" s="41" t="s">
        <v>20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82"/>
    </row>
    <row r="38" spans="1:15" ht="16.5" thickBot="1" x14ac:dyDescent="0.3">
      <c r="A38" s="18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82"/>
    </row>
    <row r="39" spans="1:15" ht="15.75" customHeight="1" x14ac:dyDescent="0.25">
      <c r="A39" s="46" t="s">
        <v>21</v>
      </c>
      <c r="B39" s="232"/>
      <c r="C39" s="232"/>
      <c r="D39" s="233"/>
      <c r="E39" s="234" t="s">
        <v>22</v>
      </c>
      <c r="F39" s="235"/>
      <c r="G39" s="235"/>
      <c r="H39" s="235"/>
      <c r="I39" s="235"/>
      <c r="J39" s="235"/>
      <c r="K39" s="206"/>
      <c r="L39" s="206"/>
      <c r="M39" s="206"/>
      <c r="N39" s="206"/>
      <c r="O39" s="207"/>
    </row>
    <row r="40" spans="1:15" ht="16.5" thickBot="1" x14ac:dyDescent="0.3">
      <c r="A40" s="208" t="s">
        <v>10</v>
      </c>
      <c r="B40" s="209"/>
      <c r="C40" s="209"/>
      <c r="D40" s="210"/>
      <c r="E40" s="208" t="s">
        <v>10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10"/>
    </row>
  </sheetData>
  <sheetProtection algorithmName="SHA-512" hashValue="JYkZ9DMzgvIOhjNceMezoAIcp88UkuISvSu6oZ7ndEzAYxl8UzaowbL/C99DHONC2pRWBpSYJXJ4Qoy9mlFMpA==" saltValue="capLHFJeWAAVrtT+1tCldA==" spinCount="100000" sheet="1" objects="1" scenarios="1" selectLockedCells="1"/>
  <mergeCells count="175">
    <mergeCell ref="B37:O37"/>
    <mergeCell ref="A38:O38"/>
    <mergeCell ref="B39:D39"/>
    <mergeCell ref="E39:J39"/>
    <mergeCell ref="K39:O39"/>
    <mergeCell ref="A40:D40"/>
    <mergeCell ref="E40:O40"/>
    <mergeCell ref="A35:O35"/>
    <mergeCell ref="B36:C36"/>
    <mergeCell ref="D36:E36"/>
    <mergeCell ref="F36:G36"/>
    <mergeCell ref="H36:I36"/>
    <mergeCell ref="J36:K36"/>
    <mergeCell ref="L36:M36"/>
    <mergeCell ref="N36:O36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A29:O29"/>
    <mergeCell ref="B30:C30"/>
    <mergeCell ref="D30:E30"/>
    <mergeCell ref="F30:G30"/>
    <mergeCell ref="H30:I30"/>
    <mergeCell ref="J30:K30"/>
    <mergeCell ref="L30:M30"/>
    <mergeCell ref="N30:O30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A23:O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A19:O19"/>
    <mergeCell ref="B20:C20"/>
    <mergeCell ref="D20:E20"/>
    <mergeCell ref="F20:G20"/>
    <mergeCell ref="H20:I20"/>
    <mergeCell ref="J20:K20"/>
    <mergeCell ref="L20:M20"/>
    <mergeCell ref="N20:O20"/>
    <mergeCell ref="N16:O16"/>
    <mergeCell ref="B17:C17"/>
    <mergeCell ref="D17:E17"/>
    <mergeCell ref="F17:G17"/>
    <mergeCell ref="H17:I17"/>
    <mergeCell ref="J17:K17"/>
    <mergeCell ref="L17:M17"/>
    <mergeCell ref="N17:O17"/>
    <mergeCell ref="B16:C16"/>
    <mergeCell ref="D16:E16"/>
    <mergeCell ref="F16:G16"/>
    <mergeCell ref="H16:I16"/>
    <mergeCell ref="J16:K16"/>
    <mergeCell ref="L16:M16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N12:O12"/>
    <mergeCell ref="B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A10:G10"/>
    <mergeCell ref="H10:K10"/>
    <mergeCell ref="L10:O10"/>
    <mergeCell ref="B11:G11"/>
    <mergeCell ref="H11:K11"/>
    <mergeCell ref="L11:O11"/>
    <mergeCell ref="A7:I8"/>
    <mergeCell ref="J7:O7"/>
    <mergeCell ref="J8:O8"/>
    <mergeCell ref="A9:C9"/>
    <mergeCell ref="D9:G9"/>
    <mergeCell ref="H9:O9"/>
    <mergeCell ref="B4:I4"/>
    <mergeCell ref="J4:O4"/>
    <mergeCell ref="A5:I5"/>
    <mergeCell ref="J5:O5"/>
    <mergeCell ref="A6:I6"/>
    <mergeCell ref="J6:O6"/>
    <mergeCell ref="B1:I1"/>
    <mergeCell ref="J1:O1"/>
    <mergeCell ref="B2:I2"/>
    <mergeCell ref="J2:O2"/>
    <mergeCell ref="B3:I3"/>
    <mergeCell ref="J3:O3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Repeatability</vt:lpstr>
      <vt:lpstr>Instructions</vt:lpstr>
      <vt:lpstr>Control Strip Worksheet</vt:lpstr>
      <vt:lpstr>LWD Field Tests</vt:lpstr>
      <vt:lpstr>LWD Field Tests (2)</vt:lpstr>
      <vt:lpstr>LWD Field Tests (3)</vt:lpstr>
      <vt:lpstr>LWD Field Tests (4)</vt:lpstr>
      <vt:lpstr>LWD Field Tests (5)</vt:lpstr>
      <vt:lpstr>LWD Field Tests (6)</vt:lpstr>
      <vt:lpstr>LWD Field Tests (7)</vt:lpstr>
      <vt:lpstr>LWD Field Tests (8)</vt:lpstr>
      <vt:lpstr>LWD Field Tests (9)</vt:lpstr>
      <vt:lpstr>LWD Field Tests (10)</vt:lpstr>
      <vt:lpstr>'Control Strip Worksheet'!Print_Area</vt:lpstr>
    </vt:vector>
  </TitlesOfParts>
  <Company>Nebraska Dept of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dor9050</dc:creator>
  <cp:lastModifiedBy>Glennie, Nikolas</cp:lastModifiedBy>
  <cp:lastPrinted>2014-05-12T21:36:43Z</cp:lastPrinted>
  <dcterms:created xsi:type="dcterms:W3CDTF">2014-04-29T18:24:00Z</dcterms:created>
  <dcterms:modified xsi:type="dcterms:W3CDTF">2020-12-17T14:28:18Z</dcterms:modified>
</cp:coreProperties>
</file>